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-105" yWindow="-105" windowWidth="19425" windowHeight="10425"/>
  </bookViews>
  <sheets>
    <sheet name="Flussi " sheetId="6" r:id="rId1"/>
    <sheet name="Variazione pendenti" sheetId="7" r:id="rId2"/>
    <sheet name="Stratigrafia pendenti" sheetId="27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'!$A$2:$B$89</definedName>
    <definedName name="_xlnm.Print_Area" localSheetId="1">'Variazione pendenti'!$A$2:$F$24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6" l="1"/>
  <c r="E84" i="6"/>
  <c r="F75" i="6"/>
  <c r="E75" i="6"/>
  <c r="E77" i="6" s="1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50" i="6" l="1"/>
  <c r="E86" i="6"/>
  <c r="E68" i="6"/>
  <c r="E41" i="6"/>
  <c r="E23" i="6"/>
  <c r="E59" i="6"/>
  <c r="E14" i="6"/>
  <c r="E32" i="6"/>
  <c r="D84" i="6"/>
  <c r="C84" i="6"/>
  <c r="D75" i="6"/>
  <c r="C75" i="6"/>
  <c r="D66" i="6"/>
  <c r="C66" i="6"/>
  <c r="D57" i="6"/>
  <c r="C57" i="6"/>
  <c r="D48" i="6"/>
  <c r="C48" i="6"/>
  <c r="D39" i="6"/>
  <c r="C39" i="6"/>
  <c r="D30" i="6"/>
  <c r="C30" i="6"/>
  <c r="D21" i="6"/>
  <c r="C21" i="6"/>
  <c r="D12" i="6"/>
  <c r="C12" i="6"/>
  <c r="C41" i="6" l="1"/>
  <c r="C77" i="6"/>
  <c r="C23" i="6"/>
  <c r="C14" i="6"/>
  <c r="C50" i="6"/>
  <c r="C86" i="6"/>
  <c r="C32" i="6"/>
  <c r="C68" i="6"/>
  <c r="C59" i="6"/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23" i="7" l="1"/>
  <c r="F21" i="7"/>
  <c r="F19" i="7" l="1"/>
  <c r="F17" i="7" l="1"/>
  <c r="F15" i="7"/>
  <c r="F13" i="7"/>
  <c r="F11" i="7"/>
  <c r="F9" i="7" l="1"/>
  <c r="F7" i="7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<sst xmlns="http://schemas.openxmlformats.org/spreadsheetml/2006/main" count="209" uniqueCount="54">
  <si>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</si>
  <si>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</si>
  <si>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</si>
  <si>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</si>
  <si>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</si>
  <si>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</si>
  <si>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</si>
  <si>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</si>
  <si>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</si>
  <si>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</si>
  <si>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</si>
  <si>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</si>
  <si>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</si>
  <si>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</si>
  <si>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</si>
  <si>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</si>
  <si>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</si>
  <si>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</si>
  <si>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</si>
  <si>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</si>
  <si>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</si>
  <si>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</si>
  <si>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</si>
  <si>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</si>
  <si>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</si>
  <si>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</si>
  <si>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</si>
  <si>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</si>
  <si>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</si>
  <si>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FALLIMENTARE</t>
  </si>
  <si>
    <t>Totale AREA SIECIC</t>
  </si>
  <si>
    <t>Incidenza percentuale delle classi</t>
  </si>
  <si>
    <t>Iscritti 
2020</t>
  </si>
  <si>
    <t>Definiti 
2020</t>
  </si>
  <si>
    <t>Iscritti 
2021</t>
  </si>
  <si>
    <t>Definiti 
2021</t>
  </si>
  <si>
    <t>Fino al 2011</t>
  </si>
  <si>
    <t>Pendenti al 31/12/2019</t>
  </si>
  <si>
    <t>Anni 2020 - 30 giugno 2022</t>
  </si>
  <si>
    <t>Iscritti 
gen-giu 2022</t>
  </si>
  <si>
    <t>Definiti gen-giu 2022</t>
  </si>
  <si>
    <t>Pendenti al 30 giugno 2022</t>
  </si>
  <si>
    <t>Pendenti al 30/06/2022</t>
  </si>
  <si>
    <t>Circondario di Tribunale Ordinario di Arezzo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</si>
  <si>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</si>
  <si>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</si>
  <si>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</si>
  <si>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</si>
  <si>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</si>
  <si>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</si>
  <si>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</si>
  <si>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</si>
  <si>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Ultimo aggiornamento del sistema di rilevazione avvenuto il 15 settembre 2022</t>
  </si>
  <si>
    <t>Fonte:Dipartimento per la transizione digitale della giustizia, l'analisi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</si>
</sst>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3" fontId="2" fillId="0" borderId="0" xfId="2" applyNumberFormat="1" applyFont="1"/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3" fontId="3" fillId="0" borderId="1" xfId="2" applyNumberFormat="1" applyFont="1" applyBorder="1"/>
    <xf numFmtId="0" fontId="2" fillId="0" borderId="0" xfId="2" applyFont="1" applyFill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9">
    <cellStyle name="Normale" xfId="0" builtinId="0"/>
    <cellStyle name="Normale 2" xfId="4"/>
    <cellStyle name="Normale 2 2" xfId="2"/>
    <cellStyle name="Normale 2 2 13" xfId="8"/>
    <cellStyle name="Normale 2 2 5" xfId="5"/>
    <cellStyle name="Normale 2 2 6" xfId="6"/>
    <cellStyle name="Normale 2 2 9" xfId="7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90"/>
  <sheetViews>
    <sheetView showGridLines="0" tabSelected="1" zoomScale="95" zoomScaleNormal="95" workbookViewId="0">
      <selection activeCell="J66" sqref="J66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38</v>
      </c>
      <c r="B4" s="30"/>
    </row>
    <row r="6" spans="1:8" ht="38.25" x14ac:dyDescent="0.2">
      <c r="A6" s="6" t="s">
        <v>1</v>
      </c>
      <c r="B6" s="6" t="s">
        <v>2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39</v>
      </c>
      <c r="H6" s="7" t="s">
        <v>40</v>
      </c>
    </row>
    <row r="7" spans="1:8" x14ac:dyDescent="0.2">
      <c r="A7" s="59" t="s">
        <v>18</v>
      </c>
      <c r="B7" s="3" t="s">
        <v>10</v>
      </c>
      <c r="C7" s="4">
        <v>900</v>
      </c>
      <c r="D7" s="4">
        <v>886</v>
      </c>
      <c r="E7" s="4">
        <v>982</v>
      </c>
      <c r="F7" s="4">
        <v>826</v>
      </c>
      <c r="G7" s="4">
        <v>636</v>
      </c>
      <c r="H7" s="4">
        <v>604</v>
      </c>
    </row>
    <row r="8" spans="1:8" x14ac:dyDescent="0.2">
      <c r="A8" s="59" t="s">
        <v>3</v>
      </c>
      <c r="B8" s="3" t="s">
        <v>12</v>
      </c>
      <c r="C8" s="4">
        <v>218</v>
      </c>
      <c r="D8" s="4">
        <v>198</v>
      </c>
      <c r="E8" s="4">
        <v>230</v>
      </c>
      <c r="F8" s="4">
        <v>390</v>
      </c>
      <c r="G8" s="4">
        <v>130</v>
      </c>
      <c r="H8" s="4">
        <v>159</v>
      </c>
    </row>
    <row r="9" spans="1:8" x14ac:dyDescent="0.2">
      <c r="A9" s="59" t="s">
        <v>3</v>
      </c>
      <c r="B9" s="3" t="s">
        <v>13</v>
      </c>
      <c r="C9" s="4">
        <v>144</v>
      </c>
      <c r="D9" s="4">
        <v>147</v>
      </c>
      <c r="E9" s="4">
        <v>121</v>
      </c>
      <c r="F9" s="4">
        <v>128</v>
      </c>
      <c r="G9" s="4">
        <v>59</v>
      </c>
      <c r="H9" s="4">
        <v>66</v>
      </c>
    </row>
    <row r="10" spans="1:8" x14ac:dyDescent="0.2">
      <c r="A10" s="59" t="s">
        <v>3</v>
      </c>
      <c r="B10" s="3" t="s">
        <v>14</v>
      </c>
      <c r="C10" s="4">
        <v>48</v>
      </c>
      <c r="D10" s="4">
        <v>58</v>
      </c>
      <c r="E10" s="4">
        <v>49</v>
      </c>
      <c r="F10" s="4">
        <v>82</v>
      </c>
      <c r="G10" s="4">
        <v>28</v>
      </c>
      <c r="H10" s="4">
        <v>48</v>
      </c>
    </row>
    <row r="11" spans="1:8" x14ac:dyDescent="0.2">
      <c r="A11" s="59" t="s">
        <v>3</v>
      </c>
      <c r="B11" s="3" t="s">
        <v>15</v>
      </c>
      <c r="C11" s="4">
        <v>11</v>
      </c>
      <c r="D11" s="4">
        <v>7</v>
      </c>
      <c r="E11" s="4">
        <v>13</v>
      </c>
      <c r="F11" s="4">
        <v>12</v>
      </c>
      <c r="G11" s="4">
        <v>4</v>
      </c>
      <c r="H11" s="4">
        <v>12</v>
      </c>
    </row>
    <row r="12" spans="1:8" x14ac:dyDescent="0.2">
      <c r="A12" s="59"/>
      <c r="B12" s="13" t="s">
        <v>11</v>
      </c>
      <c r="C12" s="14">
        <f>SUM(C7:C11)</f>
        <v>1321</v>
      </c>
      <c r="D12" s="14">
        <f>SUM(D7:D11)</f>
        <v>1296</v>
      </c>
      <c r="E12" s="14">
        <f t="shared" ref="E12:F12" si="0">SUM(E7:E11)</f>
        <v>1395</v>
      </c>
      <c r="F12" s="14">
        <f t="shared" si="0"/>
        <v>1438</v>
      </c>
      <c r="G12" s="14">
        <f t="shared" ref="G12:H12" si="1">SUM(G7:G11)</f>
        <v>857</v>
      </c>
      <c r="H12" s="14">
        <f t="shared" si="1"/>
        <v>889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7">
        <f>D12/C12</f>
        <v>0.98107494322482969</v>
      </c>
      <c r="D14" s="58"/>
      <c r="E14" s="57">
        <f>F12/E12</f>
        <v>1.0308243727598567</v>
      </c>
      <c r="F14" s="58"/>
      <c r="G14" s="57">
        <f>H12/G12</f>
        <v>1.0373395565927654</v>
      </c>
      <c r="H14" s="58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9" t="s">
        <v>19</v>
      </c>
      <c r="B16" s="3" t="s">
        <v>10</v>
      </c>
      <c r="C16" s="4">
        <v>2684</v>
      </c>
      <c r="D16" s="4">
        <v>2530</v>
      </c>
      <c r="E16" s="4">
        <v>2988</v>
      </c>
      <c r="F16" s="4">
        <v>3319</v>
      </c>
      <c r="G16" s="4">
        <v>2043</v>
      </c>
      <c r="H16" s="4">
        <v>2126</v>
      </c>
    </row>
    <row r="17" spans="1:8" x14ac:dyDescent="0.2">
      <c r="A17" s="59" t="s">
        <v>4</v>
      </c>
      <c r="B17" s="3" t="s">
        <v>12</v>
      </c>
      <c r="C17" s="4">
        <v>376</v>
      </c>
      <c r="D17" s="4">
        <v>777</v>
      </c>
      <c r="E17" s="4">
        <v>410</v>
      </c>
      <c r="F17" s="4">
        <v>725</v>
      </c>
      <c r="G17" s="4">
        <v>202</v>
      </c>
      <c r="H17" s="4">
        <v>369</v>
      </c>
    </row>
    <row r="18" spans="1:8" x14ac:dyDescent="0.2">
      <c r="A18" s="59" t="s">
        <v>4</v>
      </c>
      <c r="B18" s="3" t="s">
        <v>13</v>
      </c>
      <c r="C18" s="5">
        <v>422</v>
      </c>
      <c r="D18" s="4">
        <v>438</v>
      </c>
      <c r="E18" s="5">
        <v>434</v>
      </c>
      <c r="F18" s="4">
        <v>388</v>
      </c>
      <c r="G18" s="5">
        <v>224</v>
      </c>
      <c r="H18" s="4">
        <v>253</v>
      </c>
    </row>
    <row r="19" spans="1:8" x14ac:dyDescent="0.2">
      <c r="A19" s="59" t="s">
        <v>4</v>
      </c>
      <c r="B19" s="3" t="s">
        <v>14</v>
      </c>
      <c r="C19" s="4">
        <v>172</v>
      </c>
      <c r="D19" s="4">
        <v>211</v>
      </c>
      <c r="E19" s="4">
        <v>191</v>
      </c>
      <c r="F19" s="4">
        <v>260</v>
      </c>
      <c r="G19" s="4">
        <v>117</v>
      </c>
      <c r="H19" s="4">
        <v>69</v>
      </c>
    </row>
    <row r="20" spans="1:8" x14ac:dyDescent="0.2">
      <c r="A20" s="59" t="s">
        <v>4</v>
      </c>
      <c r="B20" s="3" t="s">
        <v>15</v>
      </c>
      <c r="C20" s="4">
        <v>49</v>
      </c>
      <c r="D20" s="4">
        <v>54</v>
      </c>
      <c r="E20" s="4">
        <v>24</v>
      </c>
      <c r="F20" s="4">
        <v>39</v>
      </c>
      <c r="G20" s="4">
        <v>9</v>
      </c>
      <c r="H20" s="4">
        <v>17</v>
      </c>
    </row>
    <row r="21" spans="1:8" x14ac:dyDescent="0.2">
      <c r="A21" s="59"/>
      <c r="B21" s="13" t="s">
        <v>11</v>
      </c>
      <c r="C21" s="14">
        <f>SUM(C16:C20)</f>
        <v>3703</v>
      </c>
      <c r="D21" s="14">
        <f>SUM(D16:D20)</f>
        <v>4010</v>
      </c>
      <c r="E21" s="14">
        <f t="shared" ref="E21:F21" si="2">SUM(E16:E20)</f>
        <v>4047</v>
      </c>
      <c r="F21" s="14">
        <f t="shared" si="2"/>
        <v>4731</v>
      </c>
      <c r="G21" s="14">
        <f t="shared" ref="G21:H21" si="3">SUM(G16:G20)</f>
        <v>2595</v>
      </c>
      <c r="H21" s="14">
        <f t="shared" si="3"/>
        <v>2834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7">
        <f>D21/C21</f>
        <v>1.0829057520928977</v>
      </c>
      <c r="D23" s="58"/>
      <c r="E23" s="57">
        <f>F21/E21</f>
        <v>1.1690140845070423</v>
      </c>
      <c r="F23" s="58"/>
      <c r="G23" s="57">
        <f>H21/G21</f>
        <v>1.0921001926782274</v>
      </c>
      <c r="H23" s="58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9" t="s">
        <v>20</v>
      </c>
      <c r="B25" s="3" t="s">
        <v>10</v>
      </c>
      <c r="C25" s="4">
        <v>690</v>
      </c>
      <c r="D25" s="4">
        <v>529</v>
      </c>
      <c r="E25" s="4">
        <v>776</v>
      </c>
      <c r="F25" s="4">
        <v>1003</v>
      </c>
      <c r="G25" s="4">
        <v>488</v>
      </c>
      <c r="H25" s="4">
        <v>551</v>
      </c>
    </row>
    <row r="26" spans="1:8" x14ac:dyDescent="0.2">
      <c r="A26" s="59"/>
      <c r="B26" s="3" t="s">
        <v>12</v>
      </c>
      <c r="C26" s="4">
        <v>154</v>
      </c>
      <c r="D26" s="4">
        <v>234</v>
      </c>
      <c r="E26" s="4">
        <v>167</v>
      </c>
      <c r="F26" s="4">
        <v>233</v>
      </c>
      <c r="G26" s="4">
        <v>90</v>
      </c>
      <c r="H26" s="4">
        <v>141</v>
      </c>
    </row>
    <row r="27" spans="1:8" x14ac:dyDescent="0.2">
      <c r="A27" s="59"/>
      <c r="B27" s="3" t="s">
        <v>13</v>
      </c>
      <c r="C27" s="4">
        <v>61</v>
      </c>
      <c r="D27" s="4">
        <v>102</v>
      </c>
      <c r="E27" s="4">
        <v>74</v>
      </c>
      <c r="F27" s="4">
        <v>98</v>
      </c>
      <c r="G27" s="4">
        <v>26</v>
      </c>
      <c r="H27" s="4">
        <v>28</v>
      </c>
    </row>
    <row r="28" spans="1:8" x14ac:dyDescent="0.2">
      <c r="A28" s="59"/>
      <c r="B28" s="3" t="s">
        <v>14</v>
      </c>
      <c r="C28" s="4">
        <v>27</v>
      </c>
      <c r="D28" s="4">
        <v>22</v>
      </c>
      <c r="E28" s="4">
        <v>27</v>
      </c>
      <c r="F28" s="4">
        <v>17</v>
      </c>
      <c r="G28" s="4">
        <v>9</v>
      </c>
      <c r="H28" s="4">
        <v>18</v>
      </c>
    </row>
    <row r="29" spans="1:8" x14ac:dyDescent="0.2">
      <c r="A29" s="59"/>
      <c r="B29" s="3" t="s">
        <v>15</v>
      </c>
      <c r="C29" s="4">
        <v>12</v>
      </c>
      <c r="D29" s="4">
        <v>10</v>
      </c>
      <c r="E29" s="4">
        <v>4</v>
      </c>
      <c r="F29" s="4">
        <v>9</v>
      </c>
      <c r="G29" s="4">
        <v>3</v>
      </c>
      <c r="H29" s="4">
        <v>3</v>
      </c>
    </row>
    <row r="30" spans="1:8" x14ac:dyDescent="0.2">
      <c r="A30" s="59"/>
      <c r="B30" s="13" t="s">
        <v>11</v>
      </c>
      <c r="C30" s="14">
        <f>SUM(C25:C29)</f>
        <v>944</v>
      </c>
      <c r="D30" s="14">
        <f>SUM(D25:D29)</f>
        <v>897</v>
      </c>
      <c r="E30" s="14">
        <f t="shared" ref="E30:F30" si="4">SUM(E25:E29)</f>
        <v>1048</v>
      </c>
      <c r="F30" s="14">
        <f t="shared" si="4"/>
        <v>1360</v>
      </c>
      <c r="G30" s="14">
        <f t="shared" ref="G30:H30" si="5">SUM(G25:G29)</f>
        <v>616</v>
      </c>
      <c r="H30" s="14">
        <f t="shared" si="5"/>
        <v>741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7">
        <f>D30/C30</f>
        <v>0.95021186440677963</v>
      </c>
      <c r="D32" s="58"/>
      <c r="E32" s="57">
        <f>F30/E30</f>
        <v>1.2977099236641221</v>
      </c>
      <c r="F32" s="58"/>
      <c r="G32" s="57">
        <f>H30/G30</f>
        <v>1.2029220779220779</v>
      </c>
      <c r="H32" s="58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9" t="s">
        <v>21</v>
      </c>
      <c r="B34" s="3" t="s">
        <v>10</v>
      </c>
      <c r="C34" s="4">
        <v>1401</v>
      </c>
      <c r="D34" s="4">
        <v>1470</v>
      </c>
      <c r="E34" s="4">
        <v>1673</v>
      </c>
      <c r="F34" s="4">
        <v>1599</v>
      </c>
      <c r="G34" s="4">
        <v>913</v>
      </c>
      <c r="H34" s="4">
        <v>918</v>
      </c>
    </row>
    <row r="35" spans="1:8" x14ac:dyDescent="0.2">
      <c r="A35" s="59" t="s">
        <v>5</v>
      </c>
      <c r="B35" s="3" t="s">
        <v>12</v>
      </c>
      <c r="C35" s="4">
        <v>277</v>
      </c>
      <c r="D35" s="4">
        <v>380</v>
      </c>
      <c r="E35" s="4">
        <v>256</v>
      </c>
      <c r="F35" s="4">
        <v>333</v>
      </c>
      <c r="G35" s="4">
        <v>122</v>
      </c>
      <c r="H35" s="4">
        <v>170</v>
      </c>
    </row>
    <row r="36" spans="1:8" x14ac:dyDescent="0.2">
      <c r="A36" s="59" t="s">
        <v>5</v>
      </c>
      <c r="B36" s="3" t="s">
        <v>13</v>
      </c>
      <c r="C36" s="4">
        <v>132</v>
      </c>
      <c r="D36" s="4">
        <v>159</v>
      </c>
      <c r="E36" s="4">
        <v>105</v>
      </c>
      <c r="F36" s="4">
        <v>115</v>
      </c>
      <c r="G36" s="4">
        <v>60</v>
      </c>
      <c r="H36" s="4">
        <v>54</v>
      </c>
    </row>
    <row r="37" spans="1:8" x14ac:dyDescent="0.2">
      <c r="A37" s="59" t="s">
        <v>5</v>
      </c>
      <c r="B37" s="3" t="s">
        <v>14</v>
      </c>
      <c r="C37" s="4">
        <v>67</v>
      </c>
      <c r="D37" s="4">
        <v>66</v>
      </c>
      <c r="E37" s="4">
        <v>67</v>
      </c>
      <c r="F37" s="4">
        <v>88</v>
      </c>
      <c r="G37" s="4">
        <v>22</v>
      </c>
      <c r="H37" s="4">
        <v>51</v>
      </c>
    </row>
    <row r="38" spans="1:8" x14ac:dyDescent="0.2">
      <c r="A38" s="59" t="s">
        <v>5</v>
      </c>
      <c r="B38" s="3" t="s">
        <v>15</v>
      </c>
      <c r="C38" s="4">
        <v>42</v>
      </c>
      <c r="D38" s="4">
        <v>52</v>
      </c>
      <c r="E38" s="4">
        <v>40</v>
      </c>
      <c r="F38" s="4">
        <v>55</v>
      </c>
      <c r="G38" s="4">
        <v>33</v>
      </c>
      <c r="H38" s="4">
        <v>39</v>
      </c>
    </row>
    <row r="39" spans="1:8" x14ac:dyDescent="0.2">
      <c r="A39" s="59"/>
      <c r="B39" s="13" t="s">
        <v>11</v>
      </c>
      <c r="C39" s="14">
        <f>SUM(C34:C38)</f>
        <v>1919</v>
      </c>
      <c r="D39" s="14">
        <f>SUM(D34:D38)</f>
        <v>2127</v>
      </c>
      <c r="E39" s="14">
        <f t="shared" ref="E39:F39" si="6">SUM(E34:E38)</f>
        <v>2141</v>
      </c>
      <c r="F39" s="14">
        <f t="shared" si="6"/>
        <v>2190</v>
      </c>
      <c r="G39" s="14">
        <f t="shared" ref="G39:H39" si="7">SUM(G34:G38)</f>
        <v>1150</v>
      </c>
      <c r="H39" s="14">
        <f t="shared" si="7"/>
        <v>1232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7">
        <f>D39/C39</f>
        <v>1.1083897863470558</v>
      </c>
      <c r="D41" s="58"/>
      <c r="E41" s="57">
        <f>F39/E39</f>
        <v>1.0228865016347501</v>
      </c>
      <c r="F41" s="58"/>
      <c r="G41" s="57">
        <f>H39/G39</f>
        <v>1.0713043478260869</v>
      </c>
      <c r="H41" s="58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9" t="s">
        <v>22</v>
      </c>
      <c r="B43" s="3" t="s">
        <v>10</v>
      </c>
      <c r="C43" s="4">
        <v>1259</v>
      </c>
      <c r="D43" s="4">
        <v>1757</v>
      </c>
      <c r="E43" s="4">
        <v>1605</v>
      </c>
      <c r="F43" s="4">
        <v>1724</v>
      </c>
      <c r="G43" s="4">
        <v>934</v>
      </c>
      <c r="H43" s="4">
        <v>1117</v>
      </c>
    </row>
    <row r="44" spans="1:8" x14ac:dyDescent="0.2">
      <c r="A44" s="59"/>
      <c r="B44" s="3" t="s">
        <v>12</v>
      </c>
      <c r="C44" s="4">
        <v>261</v>
      </c>
      <c r="D44" s="4">
        <v>396</v>
      </c>
      <c r="E44" s="4">
        <v>341</v>
      </c>
      <c r="F44" s="4">
        <v>457</v>
      </c>
      <c r="G44" s="4">
        <v>145</v>
      </c>
      <c r="H44" s="4">
        <v>297</v>
      </c>
    </row>
    <row r="45" spans="1:8" x14ac:dyDescent="0.2">
      <c r="A45" s="59"/>
      <c r="B45" s="3" t="s">
        <v>13</v>
      </c>
      <c r="C45" s="4">
        <v>208</v>
      </c>
      <c r="D45" s="4">
        <v>224</v>
      </c>
      <c r="E45" s="4">
        <v>168</v>
      </c>
      <c r="F45" s="4">
        <v>203</v>
      </c>
      <c r="G45" s="4">
        <v>69</v>
      </c>
      <c r="H45" s="4">
        <v>69</v>
      </c>
    </row>
    <row r="46" spans="1:8" x14ac:dyDescent="0.2">
      <c r="A46" s="59"/>
      <c r="B46" s="3" t="s">
        <v>14</v>
      </c>
      <c r="C46" s="4">
        <v>94</v>
      </c>
      <c r="D46" s="4">
        <v>163</v>
      </c>
      <c r="E46" s="4">
        <v>84</v>
      </c>
      <c r="F46" s="4">
        <v>162</v>
      </c>
      <c r="G46" s="4">
        <v>38</v>
      </c>
      <c r="H46" s="4">
        <v>98</v>
      </c>
    </row>
    <row r="47" spans="1:8" x14ac:dyDescent="0.2">
      <c r="A47" s="59"/>
      <c r="B47" s="3" t="s">
        <v>15</v>
      </c>
      <c r="C47" s="4">
        <v>23</v>
      </c>
      <c r="D47" s="4">
        <v>30</v>
      </c>
      <c r="E47" s="4">
        <v>25</v>
      </c>
      <c r="F47" s="4">
        <v>34</v>
      </c>
      <c r="G47" s="4">
        <v>19</v>
      </c>
      <c r="H47" s="4">
        <v>25</v>
      </c>
    </row>
    <row r="48" spans="1:8" x14ac:dyDescent="0.2">
      <c r="A48" s="59"/>
      <c r="B48" s="13" t="s">
        <v>11</v>
      </c>
      <c r="C48" s="14">
        <f>SUM(C43:C47)</f>
        <v>1845</v>
      </c>
      <c r="D48" s="14">
        <f>SUM(D43:D47)</f>
        <v>2570</v>
      </c>
      <c r="E48" s="14">
        <f t="shared" ref="E48:F48" si="8">SUM(E43:E47)</f>
        <v>2223</v>
      </c>
      <c r="F48" s="14">
        <f t="shared" si="8"/>
        <v>2580</v>
      </c>
      <c r="G48" s="14">
        <f t="shared" ref="G48:H48" si="9">SUM(G43:G47)</f>
        <v>1205</v>
      </c>
      <c r="H48" s="14">
        <f t="shared" si="9"/>
        <v>1606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7</v>
      </c>
      <c r="C50" s="57">
        <f>D48/C48</f>
        <v>1.3929539295392954</v>
      </c>
      <c r="D50" s="58"/>
      <c r="E50" s="57">
        <f>F48/E48</f>
        <v>1.1605937921727396</v>
      </c>
      <c r="F50" s="58"/>
      <c r="G50" s="57">
        <f>H48/G48</f>
        <v>1.3327800829875518</v>
      </c>
      <c r="H50" s="58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9" t="s">
        <v>23</v>
      </c>
      <c r="B52" s="3" t="s">
        <v>10</v>
      </c>
      <c r="C52" s="4">
        <v>1224</v>
      </c>
      <c r="D52" s="4">
        <v>1375</v>
      </c>
      <c r="E52" s="4">
        <v>1422</v>
      </c>
      <c r="F52" s="4">
        <v>1460</v>
      </c>
      <c r="G52" s="4">
        <v>973</v>
      </c>
      <c r="H52" s="4">
        <v>1007</v>
      </c>
    </row>
    <row r="53" spans="1:8" x14ac:dyDescent="0.2">
      <c r="A53" s="59"/>
      <c r="B53" s="3" t="s">
        <v>12</v>
      </c>
      <c r="C53" s="4">
        <v>257</v>
      </c>
      <c r="D53" s="4">
        <v>361</v>
      </c>
      <c r="E53" s="4">
        <v>318</v>
      </c>
      <c r="F53" s="4">
        <v>335</v>
      </c>
      <c r="G53" s="4">
        <v>129</v>
      </c>
      <c r="H53" s="4">
        <v>152</v>
      </c>
    </row>
    <row r="54" spans="1:8" x14ac:dyDescent="0.2">
      <c r="A54" s="59"/>
      <c r="B54" s="3" t="s">
        <v>13</v>
      </c>
      <c r="C54" s="4">
        <v>214</v>
      </c>
      <c r="D54" s="4">
        <v>214</v>
      </c>
      <c r="E54" s="4">
        <v>219</v>
      </c>
      <c r="F54" s="4">
        <v>213</v>
      </c>
      <c r="G54" s="4">
        <v>73</v>
      </c>
      <c r="H54" s="4">
        <v>83</v>
      </c>
    </row>
    <row r="55" spans="1:8" x14ac:dyDescent="0.2">
      <c r="A55" s="59"/>
      <c r="B55" s="3" t="s">
        <v>14</v>
      </c>
      <c r="C55" s="4">
        <v>74</v>
      </c>
      <c r="D55" s="4">
        <v>71</v>
      </c>
      <c r="E55" s="4">
        <v>60</v>
      </c>
      <c r="F55" s="4">
        <v>53</v>
      </c>
      <c r="G55" s="4">
        <v>23</v>
      </c>
      <c r="H55" s="4">
        <v>42</v>
      </c>
    </row>
    <row r="56" spans="1:8" x14ac:dyDescent="0.2">
      <c r="A56" s="59"/>
      <c r="B56" s="3" t="s">
        <v>15</v>
      </c>
      <c r="C56" s="4">
        <v>26</v>
      </c>
      <c r="D56" s="4">
        <v>33</v>
      </c>
      <c r="E56" s="4">
        <v>11</v>
      </c>
      <c r="F56" s="4">
        <v>26</v>
      </c>
      <c r="G56" s="4">
        <v>10</v>
      </c>
      <c r="H56" s="4">
        <v>8</v>
      </c>
    </row>
    <row r="57" spans="1:8" x14ac:dyDescent="0.2">
      <c r="A57" s="59"/>
      <c r="B57" s="13" t="s">
        <v>11</v>
      </c>
      <c r="C57" s="14">
        <f>SUM(C52:C56)</f>
        <v>1795</v>
      </c>
      <c r="D57" s="14">
        <f>SUM(D52:D56)</f>
        <v>2054</v>
      </c>
      <c r="E57" s="14">
        <f t="shared" ref="E57:F57" si="10">SUM(E52:E56)</f>
        <v>2030</v>
      </c>
      <c r="F57" s="14">
        <f t="shared" si="10"/>
        <v>2087</v>
      </c>
      <c r="G57" s="14">
        <f t="shared" ref="G57:H57" si="11">SUM(G52:G56)</f>
        <v>1208</v>
      </c>
      <c r="H57" s="14">
        <f t="shared" si="11"/>
        <v>1292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7</v>
      </c>
      <c r="C59" s="57">
        <f>D57/C57</f>
        <v>1.1442896935933147</v>
      </c>
      <c r="D59" s="58"/>
      <c r="E59" s="57">
        <f>F57/E57</f>
        <v>1.0280788177339901</v>
      </c>
      <c r="F59" s="58"/>
      <c r="G59" s="57">
        <f>H57/G57</f>
        <v>1.0695364238410596</v>
      </c>
      <c r="H59" s="58"/>
    </row>
    <row r="61" spans="1:8" x14ac:dyDescent="0.2">
      <c r="A61" s="59" t="s">
        <v>24</v>
      </c>
      <c r="B61" s="3" t="s">
        <v>10</v>
      </c>
      <c r="C61" s="4">
        <v>930</v>
      </c>
      <c r="D61" s="4">
        <v>1083</v>
      </c>
      <c r="E61" s="4">
        <v>1129</v>
      </c>
      <c r="F61" s="4">
        <v>1218</v>
      </c>
      <c r="G61" s="4">
        <v>756</v>
      </c>
      <c r="H61" s="4">
        <v>770</v>
      </c>
    </row>
    <row r="62" spans="1:8" x14ac:dyDescent="0.2">
      <c r="A62" s="59"/>
      <c r="B62" s="3" t="s">
        <v>12</v>
      </c>
      <c r="C62" s="4">
        <v>216</v>
      </c>
      <c r="D62" s="4">
        <v>423</v>
      </c>
      <c r="E62" s="4">
        <v>195</v>
      </c>
      <c r="F62" s="4">
        <v>558</v>
      </c>
      <c r="G62" s="4">
        <v>129</v>
      </c>
      <c r="H62" s="4">
        <v>276</v>
      </c>
    </row>
    <row r="63" spans="1:8" x14ac:dyDescent="0.2">
      <c r="A63" s="59"/>
      <c r="B63" s="3" t="s">
        <v>13</v>
      </c>
      <c r="C63" s="4">
        <v>121</v>
      </c>
      <c r="D63" s="4">
        <v>146</v>
      </c>
      <c r="E63" s="4">
        <v>161</v>
      </c>
      <c r="F63" s="4">
        <v>159</v>
      </c>
      <c r="G63" s="4">
        <v>83</v>
      </c>
      <c r="H63" s="4">
        <v>73</v>
      </c>
    </row>
    <row r="64" spans="1:8" x14ac:dyDescent="0.2">
      <c r="A64" s="59"/>
      <c r="B64" s="3" t="s">
        <v>14</v>
      </c>
      <c r="C64" s="4">
        <v>57</v>
      </c>
      <c r="D64" s="4">
        <v>87</v>
      </c>
      <c r="E64" s="4">
        <v>56</v>
      </c>
      <c r="F64" s="4">
        <v>68</v>
      </c>
      <c r="G64" s="4">
        <v>29</v>
      </c>
      <c r="H64" s="4">
        <v>42</v>
      </c>
    </row>
    <row r="65" spans="1:8" x14ac:dyDescent="0.2">
      <c r="A65" s="59"/>
      <c r="B65" s="3" t="s">
        <v>15</v>
      </c>
      <c r="C65" s="4">
        <v>28</v>
      </c>
      <c r="D65" s="4">
        <v>35</v>
      </c>
      <c r="E65" s="4">
        <v>30</v>
      </c>
      <c r="F65" s="4">
        <v>38</v>
      </c>
      <c r="G65" s="4">
        <v>3</v>
      </c>
      <c r="H65" s="4">
        <v>83</v>
      </c>
    </row>
    <row r="66" spans="1:8" x14ac:dyDescent="0.2">
      <c r="A66" s="59"/>
      <c r="B66" s="13" t="s">
        <v>11</v>
      </c>
      <c r="C66" s="14">
        <f>SUM(C61:C65)</f>
        <v>1352</v>
      </c>
      <c r="D66" s="14">
        <f>SUM(D61:D65)</f>
        <v>1774</v>
      </c>
      <c r="E66" s="14">
        <f t="shared" ref="E66:F66" si="12">SUM(E61:E65)</f>
        <v>1571</v>
      </c>
      <c r="F66" s="14">
        <f t="shared" si="12"/>
        <v>2041</v>
      </c>
      <c r="G66" s="14">
        <f t="shared" ref="G66:H66" si="13">SUM(G61:G65)</f>
        <v>1000</v>
      </c>
      <c r="H66" s="14">
        <f t="shared" si="13"/>
        <v>1244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7</v>
      </c>
      <c r="C68" s="57">
        <f>D66/C66</f>
        <v>1.3121301775147929</v>
      </c>
      <c r="D68" s="58"/>
      <c r="E68" s="57">
        <f>F66/E66</f>
        <v>1.2991725015913431</v>
      </c>
      <c r="F68" s="58"/>
      <c r="G68" s="57">
        <f>H66/G66</f>
        <v>1.244</v>
      </c>
      <c r="H68" s="58"/>
    </row>
    <row r="69" spans="1:8" ht="7.5" customHeight="1" x14ac:dyDescent="0.2">
      <c r="A69" s="1"/>
    </row>
    <row r="70" spans="1:8" x14ac:dyDescent="0.2">
      <c r="A70" s="59" t="s">
        <v>25</v>
      </c>
      <c r="B70" s="3" t="s">
        <v>10</v>
      </c>
      <c r="C70" s="4">
        <v>755</v>
      </c>
      <c r="D70" s="4">
        <v>936</v>
      </c>
      <c r="E70" s="4">
        <v>904</v>
      </c>
      <c r="F70" s="4">
        <v>1053</v>
      </c>
      <c r="G70" s="4">
        <v>481</v>
      </c>
      <c r="H70" s="4">
        <v>636</v>
      </c>
    </row>
    <row r="71" spans="1:8" x14ac:dyDescent="0.2">
      <c r="A71" s="59"/>
      <c r="B71" s="3" t="s">
        <v>12</v>
      </c>
      <c r="C71" s="4">
        <v>141</v>
      </c>
      <c r="D71" s="4">
        <v>354</v>
      </c>
      <c r="E71" s="4">
        <v>147</v>
      </c>
      <c r="F71" s="4">
        <v>274</v>
      </c>
      <c r="G71" s="4">
        <v>62</v>
      </c>
      <c r="H71" s="4">
        <v>180</v>
      </c>
    </row>
    <row r="72" spans="1:8" x14ac:dyDescent="0.2">
      <c r="A72" s="59"/>
      <c r="B72" s="3" t="s">
        <v>13</v>
      </c>
      <c r="C72" s="4">
        <v>158</v>
      </c>
      <c r="D72" s="4">
        <v>165</v>
      </c>
      <c r="E72" s="4">
        <v>153</v>
      </c>
      <c r="F72" s="4">
        <v>166</v>
      </c>
      <c r="G72" s="4">
        <v>72</v>
      </c>
      <c r="H72" s="4">
        <v>62</v>
      </c>
    </row>
    <row r="73" spans="1:8" x14ac:dyDescent="0.2">
      <c r="A73" s="59"/>
      <c r="B73" s="3" t="s">
        <v>14</v>
      </c>
      <c r="C73" s="4">
        <v>74</v>
      </c>
      <c r="D73" s="4">
        <v>122</v>
      </c>
      <c r="E73" s="4">
        <v>66</v>
      </c>
      <c r="F73" s="4">
        <v>132</v>
      </c>
      <c r="G73" s="4">
        <v>33</v>
      </c>
      <c r="H73" s="4">
        <v>47</v>
      </c>
    </row>
    <row r="74" spans="1:8" x14ac:dyDescent="0.2">
      <c r="A74" s="59"/>
      <c r="B74" s="3" t="s">
        <v>15</v>
      </c>
      <c r="C74" s="4">
        <v>22</v>
      </c>
      <c r="D74" s="4">
        <v>32</v>
      </c>
      <c r="E74" s="4">
        <v>10</v>
      </c>
      <c r="F74" s="4">
        <v>32</v>
      </c>
      <c r="G74" s="4">
        <v>3</v>
      </c>
      <c r="H74" s="4">
        <v>12</v>
      </c>
    </row>
    <row r="75" spans="1:8" x14ac:dyDescent="0.2">
      <c r="A75" s="59"/>
      <c r="B75" s="13" t="s">
        <v>11</v>
      </c>
      <c r="C75" s="14">
        <f>SUM(C70:C74)</f>
        <v>1150</v>
      </c>
      <c r="D75" s="14">
        <f>SUM(D70:D74)</f>
        <v>1609</v>
      </c>
      <c r="E75" s="14">
        <f t="shared" ref="E75:F75" si="14">SUM(E70:E74)</f>
        <v>1280</v>
      </c>
      <c r="F75" s="14">
        <f t="shared" si="14"/>
        <v>1657</v>
      </c>
      <c r="G75" s="14">
        <f t="shared" ref="G75:H75" si="15">SUM(G70:G74)</f>
        <v>651</v>
      </c>
      <c r="H75" s="14">
        <f t="shared" si="15"/>
        <v>937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7</v>
      </c>
      <c r="C77" s="57">
        <f>D75/C75</f>
        <v>1.3991304347826088</v>
      </c>
      <c r="D77" s="58"/>
      <c r="E77" s="57">
        <f>F75/E75</f>
        <v>1.2945312499999999</v>
      </c>
      <c r="F77" s="58"/>
      <c r="G77" s="57">
        <f>H75/G75</f>
        <v>1.4393241167434716</v>
      </c>
      <c r="H77" s="58"/>
    </row>
    <row r="79" spans="1:8" x14ac:dyDescent="0.2">
      <c r="A79" s="59" t="s">
        <v>26</v>
      </c>
      <c r="B79" s="3" t="s">
        <v>10</v>
      </c>
      <c r="C79" s="4">
        <v>713</v>
      </c>
      <c r="D79" s="4">
        <v>758</v>
      </c>
      <c r="E79" s="4">
        <v>803</v>
      </c>
      <c r="F79" s="4">
        <v>1076</v>
      </c>
      <c r="G79" s="4">
        <v>484</v>
      </c>
      <c r="H79" s="4">
        <v>542</v>
      </c>
    </row>
    <row r="80" spans="1:8" x14ac:dyDescent="0.2">
      <c r="A80" s="59"/>
      <c r="B80" s="3" t="s">
        <v>12</v>
      </c>
      <c r="C80" s="4">
        <v>167</v>
      </c>
      <c r="D80" s="4">
        <v>293</v>
      </c>
      <c r="E80" s="4">
        <v>174</v>
      </c>
      <c r="F80" s="4">
        <v>281</v>
      </c>
      <c r="G80" s="4">
        <v>87</v>
      </c>
      <c r="H80" s="4">
        <v>158</v>
      </c>
    </row>
    <row r="81" spans="1:8" x14ac:dyDescent="0.2">
      <c r="A81" s="59"/>
      <c r="B81" s="3" t="s">
        <v>13</v>
      </c>
      <c r="C81" s="4">
        <v>103</v>
      </c>
      <c r="D81" s="4">
        <v>117</v>
      </c>
      <c r="E81" s="4">
        <v>77</v>
      </c>
      <c r="F81" s="4">
        <v>93</v>
      </c>
      <c r="G81" s="4">
        <v>59</v>
      </c>
      <c r="H81" s="4">
        <v>51</v>
      </c>
    </row>
    <row r="82" spans="1:8" x14ac:dyDescent="0.2">
      <c r="A82" s="59"/>
      <c r="B82" s="3" t="s">
        <v>14</v>
      </c>
      <c r="C82" s="4">
        <v>47</v>
      </c>
      <c r="D82" s="4">
        <v>27</v>
      </c>
      <c r="E82" s="4">
        <v>34</v>
      </c>
      <c r="F82" s="4">
        <v>38</v>
      </c>
      <c r="G82" s="4">
        <v>25</v>
      </c>
      <c r="H82" s="4">
        <v>23</v>
      </c>
    </row>
    <row r="83" spans="1:8" x14ac:dyDescent="0.2">
      <c r="A83" s="59"/>
      <c r="B83" s="3" t="s">
        <v>15</v>
      </c>
      <c r="C83" s="4">
        <v>10</v>
      </c>
      <c r="D83" s="4">
        <v>16</v>
      </c>
      <c r="E83" s="4">
        <v>5</v>
      </c>
      <c r="F83" s="4">
        <v>9</v>
      </c>
      <c r="G83" s="4">
        <v>2</v>
      </c>
      <c r="H83" s="4">
        <v>3</v>
      </c>
    </row>
    <row r="84" spans="1:8" x14ac:dyDescent="0.2">
      <c r="A84" s="59"/>
      <c r="B84" s="13" t="s">
        <v>11</v>
      </c>
      <c r="C84" s="14">
        <f>SUM(C79:C83)</f>
        <v>1040</v>
      </c>
      <c r="D84" s="14">
        <f>SUM(D79:D83)</f>
        <v>1211</v>
      </c>
      <c r="E84" s="14">
        <f t="shared" ref="E84:F84" si="16">SUM(E79:E83)</f>
        <v>1093</v>
      </c>
      <c r="F84" s="14">
        <f t="shared" si="16"/>
        <v>1497</v>
      </c>
      <c r="G84" s="14">
        <f t="shared" ref="G84:H84" si="17">SUM(G79:G83)</f>
        <v>657</v>
      </c>
      <c r="H84" s="14">
        <f t="shared" si="17"/>
        <v>777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7</v>
      </c>
      <c r="C86" s="57">
        <f>D84/C84</f>
        <v>1.164423076923077</v>
      </c>
      <c r="D86" s="58"/>
      <c r="E86" s="57">
        <f>F84/E84</f>
        <v>1.3696248856358646</v>
      </c>
      <c r="F86" s="58"/>
      <c r="G86" s="57">
        <f>H84/G84</f>
        <v>1.182648401826484</v>
      </c>
      <c r="H86" s="58"/>
    </row>
    <row r="87" spans="1:8" ht="20.25" customHeight="1" x14ac:dyDescent="0.2">
      <c r="A87" s="1"/>
    </row>
    <row r="88" spans="1:8" ht="17.25" customHeight="1" x14ac:dyDescent="0.2">
      <c r="A88" s="54" t="s">
        <v>52</v>
      </c>
    </row>
    <row r="89" spans="1:8" ht="10.5" customHeight="1" x14ac:dyDescent="0.2">
      <c r="A89" s="54" t="s">
        <v>53</v>
      </c>
    </row>
    <row r="90" spans="1:8" x14ac:dyDescent="0.2">
      <c r="A90" s="46"/>
    </row>
  </sheetData>
  <mergeCells count="36">
    <mergeCell ref="A79:A84"/>
    <mergeCell ref="A70:A75"/>
    <mergeCell ref="A61:A66"/>
    <mergeCell ref="A52:A57"/>
    <mergeCell ref="A7:A12"/>
    <mergeCell ref="A16:A21"/>
    <mergeCell ref="A25:A30"/>
    <mergeCell ref="A34:A39"/>
    <mergeCell ref="A43:A48"/>
    <mergeCell ref="C14:D14"/>
    <mergeCell ref="C23:D23"/>
    <mergeCell ref="C32:D32"/>
    <mergeCell ref="G14:H14"/>
    <mergeCell ref="G23:H23"/>
    <mergeCell ref="G32:H32"/>
    <mergeCell ref="E14:F14"/>
    <mergeCell ref="E23:F23"/>
    <mergeCell ref="E32:F32"/>
    <mergeCell ref="C41:D41"/>
    <mergeCell ref="C50:D50"/>
    <mergeCell ref="C59:D59"/>
    <mergeCell ref="G59:H59"/>
    <mergeCell ref="G41:H41"/>
    <mergeCell ref="G50:H50"/>
    <mergeCell ref="E59:F59"/>
    <mergeCell ref="E41:F41"/>
    <mergeCell ref="E50:F50"/>
    <mergeCell ref="C68:D68"/>
    <mergeCell ref="C77:D77"/>
    <mergeCell ref="C86:D86"/>
    <mergeCell ref="G68:H68"/>
    <mergeCell ref="G77:H77"/>
    <mergeCell ref="G86:H86"/>
    <mergeCell ref="E68:F68"/>
    <mergeCell ref="E77:F77"/>
    <mergeCell ref="E86:F86"/>
  </mergeCells>
  <conditionalFormatting sqref="G14:H14">
    <cfRule type="cellIs" dxfId="71" priority="71" operator="greaterThan">
      <formula>1</formula>
    </cfRule>
    <cfRule type="cellIs" dxfId="70" priority="72" operator="lessThan">
      <formula>1</formula>
    </cfRule>
  </conditionalFormatting>
  <conditionalFormatting sqref="G23:H23">
    <cfRule type="cellIs" dxfId="69" priority="69" operator="greaterThan">
      <formula>1</formula>
    </cfRule>
    <cfRule type="cellIs" dxfId="68" priority="70" operator="lessThan">
      <formula>1</formula>
    </cfRule>
  </conditionalFormatting>
  <conditionalFormatting sqref="G32:H32">
    <cfRule type="cellIs" dxfId="67" priority="67" operator="greaterThan">
      <formula>1</formula>
    </cfRule>
    <cfRule type="cellIs" dxfId="66" priority="68" operator="lessThan">
      <formula>1</formula>
    </cfRule>
  </conditionalFormatting>
  <conditionalFormatting sqref="G41:H41">
    <cfRule type="cellIs" dxfId="65" priority="65" operator="greaterThan">
      <formula>1</formula>
    </cfRule>
    <cfRule type="cellIs" dxfId="64" priority="66" operator="lessThan">
      <formula>1</formula>
    </cfRule>
  </conditionalFormatting>
  <conditionalFormatting sqref="G50:H50">
    <cfRule type="cellIs" dxfId="63" priority="63" operator="greaterThan">
      <formula>1</formula>
    </cfRule>
    <cfRule type="cellIs" dxfId="62" priority="64" operator="lessThan">
      <formula>1</formula>
    </cfRule>
  </conditionalFormatting>
  <conditionalFormatting sqref="G59:H59">
    <cfRule type="cellIs" dxfId="61" priority="61" operator="greaterThan">
      <formula>1</formula>
    </cfRule>
    <cfRule type="cellIs" dxfId="60" priority="62" operator="lessThan">
      <formula>1</formula>
    </cfRule>
  </conditionalFormatting>
  <conditionalFormatting sqref="G68:H68">
    <cfRule type="cellIs" dxfId="59" priority="59" operator="greaterThan">
      <formula>1</formula>
    </cfRule>
    <cfRule type="cellIs" dxfId="58" priority="60" operator="lessThan">
      <formula>1</formula>
    </cfRule>
  </conditionalFormatting>
  <conditionalFormatting sqref="G77:H77">
    <cfRule type="cellIs" dxfId="57" priority="57" operator="greaterThan">
      <formula>1</formula>
    </cfRule>
    <cfRule type="cellIs" dxfId="56" priority="58" operator="lessThan">
      <formula>1</formula>
    </cfRule>
  </conditionalFormatting>
  <conditionalFormatting sqref="G86:H86">
    <cfRule type="cellIs" dxfId="55" priority="55" operator="greaterThan">
      <formula>1</formula>
    </cfRule>
    <cfRule type="cellIs" dxfId="54" priority="56" operator="lessThan">
      <formula>1</formula>
    </cfRule>
  </conditionalFormatting>
  <conditionalFormatting sqref="C14:D14">
    <cfRule type="cellIs" dxfId="53" priority="53" operator="greaterThan">
      <formula>1</formula>
    </cfRule>
    <cfRule type="cellIs" dxfId="52" priority="54" operator="lessThan">
      <formula>1</formula>
    </cfRule>
  </conditionalFormatting>
  <conditionalFormatting sqref="C23:D23">
    <cfRule type="cellIs" dxfId="51" priority="51" operator="greaterThan">
      <formula>1</formula>
    </cfRule>
    <cfRule type="cellIs" dxfId="50" priority="52" operator="lessThan">
      <formula>1</formula>
    </cfRule>
  </conditionalFormatting>
  <conditionalFormatting sqref="C32:D32">
    <cfRule type="cellIs" dxfId="49" priority="49" operator="greaterThan">
      <formula>1</formula>
    </cfRule>
    <cfRule type="cellIs" dxfId="48" priority="50" operator="lessThan">
      <formula>1</formula>
    </cfRule>
  </conditionalFormatting>
  <conditionalFormatting sqref="C41:D41">
    <cfRule type="cellIs" dxfId="47" priority="47" operator="greaterThan">
      <formula>1</formula>
    </cfRule>
    <cfRule type="cellIs" dxfId="46" priority="48" operator="lessThan">
      <formula>1</formula>
    </cfRule>
  </conditionalFormatting>
  <conditionalFormatting sqref="C50:D50">
    <cfRule type="cellIs" dxfId="45" priority="45" operator="greaterThan">
      <formula>1</formula>
    </cfRule>
    <cfRule type="cellIs" dxfId="44" priority="46" operator="lessThan">
      <formula>1</formula>
    </cfRule>
  </conditionalFormatting>
  <conditionalFormatting sqref="C59:D59">
    <cfRule type="cellIs" dxfId="43" priority="43" operator="greaterThan">
      <formula>1</formula>
    </cfRule>
    <cfRule type="cellIs" dxfId="42" priority="44" operator="lessThan">
      <formula>1</formula>
    </cfRule>
  </conditionalFormatting>
  <conditionalFormatting sqref="C68:D68">
    <cfRule type="cellIs" dxfId="41" priority="41" operator="greaterThan">
      <formula>1</formula>
    </cfRule>
    <cfRule type="cellIs" dxfId="40" priority="42" operator="lessThan">
      <formula>1</formula>
    </cfRule>
  </conditionalFormatting>
  <conditionalFormatting sqref="C77:D77">
    <cfRule type="cellIs" dxfId="39" priority="39" operator="greaterThan">
      <formula>1</formula>
    </cfRule>
    <cfRule type="cellIs" dxfId="38" priority="40" operator="lessThan">
      <formula>1</formula>
    </cfRule>
  </conditionalFormatting>
  <conditionalFormatting sqref="C86:D86">
    <cfRule type="cellIs" dxfId="37" priority="37" operator="greaterThan">
      <formula>1</formula>
    </cfRule>
    <cfRule type="cellIs" dxfId="36" priority="38" operator="lessThan">
      <formula>1</formula>
    </cfRule>
  </conditionalFormatting>
  <conditionalFormatting sqref="E86:H86">
    <cfRule type="cellIs" dxfId="35" priority="1" operator="greaterThan">
      <formula>1</formula>
    </cfRule>
    <cfRule type="cellIs" dxfId="34" priority="2" operator="lessThan">
      <formula>1</formula>
    </cfRule>
  </conditionalFormatting>
  <conditionalFormatting sqref="E14:H14">
    <cfRule type="cellIs" dxfId="33" priority="17" operator="greaterThan">
      <formula>1</formula>
    </cfRule>
    <cfRule type="cellIs" dxfId="32" priority="18" operator="lessThan">
      <formula>1</formula>
    </cfRule>
  </conditionalFormatting>
  <conditionalFormatting sqref="E23:H23">
    <cfRule type="cellIs" dxfId="31" priority="15" operator="greaterThan">
      <formula>1</formula>
    </cfRule>
    <cfRule type="cellIs" dxfId="30" priority="16" operator="lessThan">
      <formula>1</formula>
    </cfRule>
  </conditionalFormatting>
  <conditionalFormatting sqref="E32:H32">
    <cfRule type="cellIs" dxfId="29" priority="13" operator="greaterThan">
      <formula>1</formula>
    </cfRule>
    <cfRule type="cellIs" dxfId="28" priority="14" operator="lessThan">
      <formula>1</formula>
    </cfRule>
  </conditionalFormatting>
  <conditionalFormatting sqref="E41:H41">
    <cfRule type="cellIs" dxfId="27" priority="11" operator="greaterThan">
      <formula>1</formula>
    </cfRule>
    <cfRule type="cellIs" dxfId="26" priority="12" operator="lessThan">
      <formula>1</formula>
    </cfRule>
  </conditionalFormatting>
  <conditionalFormatting sqref="E50:H50">
    <cfRule type="cellIs" dxfId="25" priority="9" operator="greaterThan">
      <formula>1</formula>
    </cfRule>
    <cfRule type="cellIs" dxfId="24" priority="10" operator="lessThan">
      <formula>1</formula>
    </cfRule>
  </conditionalFormatting>
  <conditionalFormatting sqref="E59:H59">
    <cfRule type="cellIs" dxfId="23" priority="7" operator="greaterThan">
      <formula>1</formula>
    </cfRule>
    <cfRule type="cellIs" dxfId="22" priority="8" operator="lessThan">
      <formula>1</formula>
    </cfRule>
  </conditionalFormatting>
  <conditionalFormatting sqref="E68:H68">
    <cfRule type="cellIs" dxfId="21" priority="5" operator="greaterThan">
      <formula>1</formula>
    </cfRule>
    <cfRule type="cellIs" dxfId="20" priority="6" operator="lessThan">
      <formula>1</formula>
    </cfRule>
  </conditionalFormatting>
  <conditionalFormatting sqref="E77:H77">
    <cfRule type="cellIs" dxfId="19" priority="3" operator="greaterThan">
      <formula>1</formula>
    </cfRule>
    <cfRule type="cellIs" dxfId="18" priority="4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zoomScaleNormal="100" workbookViewId="0">
      <selection activeCell="I24" sqref="I24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8</v>
      </c>
    </row>
    <row r="3" spans="1:8" x14ac:dyDescent="0.2">
      <c r="A3" s="29" t="s">
        <v>9</v>
      </c>
      <c r="B3" s="30"/>
      <c r="E3" s="1"/>
    </row>
    <row r="4" spans="1:8" x14ac:dyDescent="0.2">
      <c r="A4" s="35" t="s">
        <v>41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47" t="s">
        <v>37</v>
      </c>
      <c r="D6" s="26" t="s">
        <v>42</v>
      </c>
      <c r="E6" s="24"/>
      <c r="F6" s="7" t="s">
        <v>28</v>
      </c>
    </row>
    <row r="7" spans="1:8" s="18" customFormat="1" ht="27" customHeight="1" x14ac:dyDescent="0.25">
      <c r="A7" s="27" t="s">
        <v>18</v>
      </c>
      <c r="B7" s="19" t="s">
        <v>11</v>
      </c>
      <c r="C7" s="48">
        <v>1915</v>
      </c>
      <c r="D7" s="20">
        <v>2067</v>
      </c>
      <c r="E7" s="25"/>
      <c r="F7" s="21">
        <f>(D7-C7)/C7</f>
        <v>7.9373368146214096E-2</v>
      </c>
      <c r="H7" s="51"/>
    </row>
    <row r="8" spans="1:8" ht="14.45" customHeight="1" x14ac:dyDescent="0.25">
      <c r="A8" s="28"/>
      <c r="B8" s="11"/>
      <c r="C8" s="49"/>
      <c r="D8" s="16"/>
      <c r="E8" s="16"/>
      <c r="F8" s="17"/>
      <c r="H8" s="51"/>
    </row>
    <row r="9" spans="1:8" ht="27" customHeight="1" x14ac:dyDescent="0.25">
      <c r="A9" s="27" t="s">
        <v>19</v>
      </c>
      <c r="B9" s="19" t="s">
        <v>11</v>
      </c>
      <c r="C9" s="48">
        <v>5690</v>
      </c>
      <c r="D9" s="20">
        <v>5200</v>
      </c>
      <c r="E9" s="25"/>
      <c r="F9" s="21">
        <f>(D9-C9)/C9</f>
        <v>-8.6115992970123026E-2</v>
      </c>
      <c r="H9" s="51"/>
    </row>
    <row r="10" spans="1:8" ht="12.75" customHeight="1" x14ac:dyDescent="0.25">
      <c r="C10" s="50"/>
      <c r="D10" s="2"/>
      <c r="E10" s="12"/>
      <c r="F10" s="2"/>
      <c r="H10" s="51"/>
    </row>
    <row r="11" spans="1:8" s="18" customFormat="1" ht="27" customHeight="1" x14ac:dyDescent="0.25">
      <c r="A11" s="27" t="s">
        <v>20</v>
      </c>
      <c r="B11" s="19" t="s">
        <v>11</v>
      </c>
      <c r="C11" s="48">
        <v>2085</v>
      </c>
      <c r="D11" s="20">
        <v>1833</v>
      </c>
      <c r="E11" s="25"/>
      <c r="F11" s="21">
        <f>(D11-C11)/C11</f>
        <v>-0.12086330935251799</v>
      </c>
      <c r="H11" s="51"/>
    </row>
    <row r="12" spans="1:8" ht="15" x14ac:dyDescent="0.25">
      <c r="C12" s="50"/>
      <c r="D12" s="2"/>
      <c r="E12" s="12"/>
      <c r="H12" s="51"/>
    </row>
    <row r="13" spans="1:8" s="18" customFormat="1" ht="27" customHeight="1" x14ac:dyDescent="0.25">
      <c r="A13" s="27" t="s">
        <v>21</v>
      </c>
      <c r="B13" s="19" t="s">
        <v>11</v>
      </c>
      <c r="C13" s="48">
        <v>1766</v>
      </c>
      <c r="D13" s="20">
        <v>1872</v>
      </c>
      <c r="E13" s="25"/>
      <c r="F13" s="21">
        <f>(D13-C13)/C13</f>
        <v>6.0022650056625139E-2</v>
      </c>
      <c r="H13" s="51"/>
    </row>
    <row r="14" spans="1:8" ht="15" x14ac:dyDescent="0.25">
      <c r="C14" s="50"/>
      <c r="D14" s="2"/>
      <c r="E14" s="12"/>
      <c r="H14" s="51"/>
    </row>
    <row r="15" spans="1:8" s="18" customFormat="1" ht="27" customHeight="1" x14ac:dyDescent="0.25">
      <c r="A15" s="27" t="s">
        <v>27</v>
      </c>
      <c r="B15" s="19" t="s">
        <v>11</v>
      </c>
      <c r="C15" s="48">
        <v>3153</v>
      </c>
      <c r="D15" s="20">
        <v>2083</v>
      </c>
      <c r="E15" s="25"/>
      <c r="F15" s="21">
        <f>(D15-C15)/C15</f>
        <v>-0.33935934031081511</v>
      </c>
      <c r="H15" s="51"/>
    </row>
    <row r="16" spans="1:8" x14ac:dyDescent="0.2">
      <c r="C16" s="50"/>
      <c r="D16" s="2"/>
      <c r="E16" s="12"/>
    </row>
    <row r="17" spans="1:6" s="18" customFormat="1" ht="27" customHeight="1" x14ac:dyDescent="0.25">
      <c r="A17" s="27" t="s">
        <v>23</v>
      </c>
      <c r="B17" s="19" t="s">
        <v>11</v>
      </c>
      <c r="C17" s="48">
        <v>2669</v>
      </c>
      <c r="D17" s="20">
        <v>2471</v>
      </c>
      <c r="E17" s="25"/>
      <c r="F17" s="21">
        <f>(D17-C17)/C17</f>
        <v>-7.4185088047958037E-2</v>
      </c>
    </row>
    <row r="18" spans="1:6" x14ac:dyDescent="0.2">
      <c r="C18" s="30"/>
    </row>
    <row r="19" spans="1:6" s="18" customFormat="1" ht="27" customHeight="1" x14ac:dyDescent="0.25">
      <c r="A19" s="27" t="s">
        <v>24</v>
      </c>
      <c r="B19" s="19" t="s">
        <v>11</v>
      </c>
      <c r="C19" s="48">
        <v>2803</v>
      </c>
      <c r="D19" s="20">
        <v>2184</v>
      </c>
      <c r="E19" s="25"/>
      <c r="F19" s="21">
        <f>(D19-C19)/C19</f>
        <v>-0.22083481983589012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25</v>
      </c>
      <c r="B21" s="19" t="s">
        <v>11</v>
      </c>
      <c r="C21" s="48">
        <v>1920</v>
      </c>
      <c r="D21" s="20">
        <v>1292</v>
      </c>
      <c r="E21" s="25"/>
      <c r="F21" s="21">
        <f>(D21-C21)/C21</f>
        <v>-0.32708333333333334</v>
      </c>
    </row>
    <row r="22" spans="1:6" x14ac:dyDescent="0.2">
      <c r="C22" s="30"/>
    </row>
    <row r="23" spans="1:6" s="18" customFormat="1" ht="27" customHeight="1" x14ac:dyDescent="0.25">
      <c r="A23" s="27" t="s">
        <v>26</v>
      </c>
      <c r="B23" s="19" t="s">
        <v>11</v>
      </c>
      <c r="C23" s="48">
        <v>2786</v>
      </c>
      <c r="D23" s="20">
        <v>2270</v>
      </c>
      <c r="E23" s="25"/>
      <c r="F23" s="21">
        <f>(D23-C23)/C23</f>
        <v>-0.18521177315147164</v>
      </c>
    </row>
    <row r="24" spans="1:6" x14ac:dyDescent="0.2">
      <c r="A24" s="1"/>
    </row>
    <row r="25" spans="1:6" x14ac:dyDescent="0.2">
      <c r="A25" s="54" t="s">
        <v>52</v>
      </c>
    </row>
    <row r="26" spans="1:6" x14ac:dyDescent="0.2">
      <c r="A26" s="54" t="s">
        <v>53</v>
      </c>
    </row>
    <row r="27" spans="1:6" x14ac:dyDescent="0.2">
      <c r="A27" s="46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showGridLines="0" workbookViewId="0">
      <selection activeCell="A79" sqref="A79:A80"/>
    </sheetView>
  </sheetViews>
  <sheetFormatPr defaultColWidth="9.140625" defaultRowHeight="12.75" x14ac:dyDescent="0.2"/>
  <cols>
    <col min="1" max="1" width="15.28515625" style="54" customWidth="1"/>
    <col min="2" max="2" width="27.28515625" style="33" bestFit="1" customWidth="1"/>
    <col min="3" max="15" width="10.7109375" style="33" customWidth="1"/>
    <col min="16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56"/>
    </row>
    <row r="4" spans="1:15" x14ac:dyDescent="0.2">
      <c r="A4" s="35" t="s">
        <v>41</v>
      </c>
      <c r="B4" s="56"/>
    </row>
    <row r="5" spans="1:15" x14ac:dyDescent="0.2">
      <c r="A5" s="44"/>
    </row>
    <row r="6" spans="1:15" x14ac:dyDescent="0.2">
      <c r="A6" s="36" t="s">
        <v>1</v>
      </c>
      <c r="B6" s="36" t="s">
        <v>2</v>
      </c>
      <c r="C6" s="52" t="s">
        <v>36</v>
      </c>
      <c r="D6" s="52">
        <v>2012</v>
      </c>
      <c r="E6" s="52">
        <v>2013</v>
      </c>
      <c r="F6" s="52">
        <v>2014</v>
      </c>
      <c r="G6" s="52">
        <v>2015</v>
      </c>
      <c r="H6" s="52">
        <v>2016</v>
      </c>
      <c r="I6" s="52">
        <v>2017</v>
      </c>
      <c r="J6" s="52">
        <v>2018</v>
      </c>
      <c r="K6" s="52">
        <v>2019</v>
      </c>
      <c r="L6" s="52">
        <v>2020</v>
      </c>
      <c r="M6" s="52">
        <v>2021</v>
      </c>
      <c r="N6" s="53">
        <v>44742</v>
      </c>
      <c r="O6" s="52" t="s">
        <v>0</v>
      </c>
    </row>
    <row r="7" spans="1:15" ht="12.75" customHeight="1" x14ac:dyDescent="0.2">
      <c r="A7" s="60" t="s">
        <v>43</v>
      </c>
      <c r="B7" s="37" t="s">
        <v>10</v>
      </c>
      <c r="C7" s="38"/>
      <c r="D7" s="38"/>
      <c r="E7" s="38"/>
      <c r="F7" s="38"/>
      <c r="G7" s="38">
        <v>1</v>
      </c>
      <c r="H7" s="38">
        <v>7</v>
      </c>
      <c r="I7" s="38"/>
      <c r="J7" s="38">
        <v>1</v>
      </c>
      <c r="K7" s="38">
        <v>9</v>
      </c>
      <c r="L7" s="38">
        <v>26</v>
      </c>
      <c r="M7" s="38">
        <v>162</v>
      </c>
      <c r="N7" s="38">
        <v>406</v>
      </c>
      <c r="O7" s="38">
        <v>612</v>
      </c>
    </row>
    <row r="8" spans="1:15" x14ac:dyDescent="0.2">
      <c r="A8" s="61"/>
      <c r="B8" s="37" t="s">
        <v>12</v>
      </c>
      <c r="C8" s="38">
        <v>17</v>
      </c>
      <c r="D8" s="38">
        <v>5</v>
      </c>
      <c r="E8" s="38">
        <v>15</v>
      </c>
      <c r="F8" s="38">
        <v>20</v>
      </c>
      <c r="G8" s="38">
        <v>29</v>
      </c>
      <c r="H8" s="38">
        <v>60</v>
      </c>
      <c r="I8" s="38">
        <v>88</v>
      </c>
      <c r="J8" s="38">
        <v>112</v>
      </c>
      <c r="K8" s="38">
        <v>189</v>
      </c>
      <c r="L8" s="38">
        <v>128</v>
      </c>
      <c r="M8" s="38">
        <v>165</v>
      </c>
      <c r="N8" s="38">
        <v>118</v>
      </c>
      <c r="O8" s="38">
        <v>946</v>
      </c>
    </row>
    <row r="9" spans="1:15" x14ac:dyDescent="0.2">
      <c r="A9" s="61"/>
      <c r="B9" s="37" t="s">
        <v>13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>
        <v>14</v>
      </c>
      <c r="O9" s="38">
        <v>14</v>
      </c>
    </row>
    <row r="10" spans="1:15" x14ac:dyDescent="0.2">
      <c r="A10" s="61"/>
      <c r="B10" s="37" t="s">
        <v>29</v>
      </c>
      <c r="C10" s="38">
        <v>14</v>
      </c>
      <c r="D10" s="38">
        <v>13</v>
      </c>
      <c r="E10" s="38">
        <v>30</v>
      </c>
      <c r="F10" s="38">
        <v>34</v>
      </c>
      <c r="G10" s="38">
        <v>42</v>
      </c>
      <c r="H10" s="38">
        <v>46</v>
      </c>
      <c r="I10" s="38">
        <v>53</v>
      </c>
      <c r="J10" s="38">
        <v>47</v>
      </c>
      <c r="K10" s="38">
        <v>61</v>
      </c>
      <c r="L10" s="38">
        <v>40</v>
      </c>
      <c r="M10" s="38">
        <v>47</v>
      </c>
      <c r="N10" s="38">
        <v>28</v>
      </c>
      <c r="O10" s="38">
        <v>455</v>
      </c>
    </row>
    <row r="11" spans="1:15" x14ac:dyDescent="0.2">
      <c r="A11" s="61"/>
      <c r="B11" s="37" t="s">
        <v>15</v>
      </c>
      <c r="C11" s="38">
        <v>1</v>
      </c>
      <c r="D11" s="39"/>
      <c r="E11" s="39">
        <v>7</v>
      </c>
      <c r="F11" s="38">
        <v>4</v>
      </c>
      <c r="G11" s="38">
        <v>3</v>
      </c>
      <c r="H11" s="38">
        <v>1</v>
      </c>
      <c r="I11" s="38">
        <v>1</v>
      </c>
      <c r="J11" s="38">
        <v>7</v>
      </c>
      <c r="K11" s="38">
        <v>4</v>
      </c>
      <c r="L11" s="38">
        <v>2</v>
      </c>
      <c r="M11" s="38">
        <v>7</v>
      </c>
      <c r="N11" s="38">
        <v>3</v>
      </c>
      <c r="O11" s="38">
        <v>40</v>
      </c>
    </row>
    <row r="12" spans="1:15" x14ac:dyDescent="0.2">
      <c r="A12" s="61"/>
      <c r="B12" s="40" t="s">
        <v>30</v>
      </c>
      <c r="C12" s="41">
        <v>32</v>
      </c>
      <c r="D12" s="41">
        <v>18</v>
      </c>
      <c r="E12" s="41">
        <v>52</v>
      </c>
      <c r="F12" s="41">
        <v>58</v>
      </c>
      <c r="G12" s="41">
        <v>75</v>
      </c>
      <c r="H12" s="41">
        <v>114</v>
      </c>
      <c r="I12" s="41">
        <v>142</v>
      </c>
      <c r="J12" s="41">
        <v>167</v>
      </c>
      <c r="K12" s="41">
        <v>263</v>
      </c>
      <c r="L12" s="41">
        <v>196</v>
      </c>
      <c r="M12" s="41">
        <v>381</v>
      </c>
      <c r="N12" s="41">
        <v>569</v>
      </c>
      <c r="O12" s="55">
        <v>2067</v>
      </c>
    </row>
    <row r="13" spans="1:15" x14ac:dyDescent="0.2">
      <c r="A13" s="62"/>
      <c r="B13" s="42" t="s">
        <v>31</v>
      </c>
      <c r="C13" s="43">
        <v>1.548137397194E-2</v>
      </c>
      <c r="D13" s="43">
        <v>8.7082728592162602E-3</v>
      </c>
      <c r="E13" s="43">
        <v>2.51572327044025E-2</v>
      </c>
      <c r="F13" s="43">
        <v>2.8059990324141301E-2</v>
      </c>
      <c r="G13" s="43">
        <v>3.6284470246734403E-2</v>
      </c>
      <c r="H13" s="43">
        <v>5.5152394775036299E-2</v>
      </c>
      <c r="I13" s="43">
        <v>6.8698597000483794E-2</v>
      </c>
      <c r="J13" s="43">
        <v>8.0793420416061898E-2</v>
      </c>
      <c r="K13" s="43">
        <v>0.127237542331882</v>
      </c>
      <c r="L13" s="43">
        <v>9.4823415578132605E-2</v>
      </c>
      <c r="M13" s="43">
        <v>0.184325108853411</v>
      </c>
      <c r="N13" s="43">
        <v>0.27527818093855799</v>
      </c>
      <c r="O13" s="43">
        <v>1</v>
      </c>
    </row>
    <row r="14" spans="1:15" x14ac:dyDescent="0.2">
      <c r="A14" s="44"/>
      <c r="C14" s="45"/>
      <c r="D14" s="45"/>
      <c r="E14" s="45"/>
      <c r="F14" s="45"/>
      <c r="G14" s="45"/>
    </row>
    <row r="15" spans="1:15" ht="12.75" customHeight="1" x14ac:dyDescent="0.2">
      <c r="A15" s="60" t="s">
        <v>44</v>
      </c>
      <c r="B15" s="37" t="s">
        <v>10</v>
      </c>
      <c r="C15" s="38">
        <v>9</v>
      </c>
      <c r="D15" s="38"/>
      <c r="E15" s="38">
        <v>3</v>
      </c>
      <c r="F15" s="38">
        <v>2</v>
      </c>
      <c r="G15" s="38">
        <v>3</v>
      </c>
      <c r="H15" s="38">
        <v>6</v>
      </c>
      <c r="I15" s="38">
        <v>8</v>
      </c>
      <c r="J15" s="38">
        <v>16</v>
      </c>
      <c r="K15" s="38">
        <v>44</v>
      </c>
      <c r="L15" s="38">
        <v>43</v>
      </c>
      <c r="M15" s="38">
        <v>200</v>
      </c>
      <c r="N15" s="38">
        <v>1143</v>
      </c>
      <c r="O15" s="38">
        <v>1477</v>
      </c>
    </row>
    <row r="16" spans="1:15" x14ac:dyDescent="0.2">
      <c r="A16" s="61"/>
      <c r="B16" s="37" t="s">
        <v>12</v>
      </c>
      <c r="C16" s="38">
        <v>150</v>
      </c>
      <c r="D16" s="38">
        <v>54</v>
      </c>
      <c r="E16" s="38">
        <v>52</v>
      </c>
      <c r="F16" s="38">
        <v>73</v>
      </c>
      <c r="G16" s="38">
        <v>121</v>
      </c>
      <c r="H16" s="38">
        <v>183</v>
      </c>
      <c r="I16" s="38">
        <v>176</v>
      </c>
      <c r="J16" s="38">
        <v>221</v>
      </c>
      <c r="K16" s="38">
        <v>295</v>
      </c>
      <c r="L16" s="38">
        <v>227</v>
      </c>
      <c r="M16" s="38">
        <v>278</v>
      </c>
      <c r="N16" s="38">
        <v>177</v>
      </c>
      <c r="O16" s="38">
        <v>2007</v>
      </c>
    </row>
    <row r="17" spans="1:15" x14ac:dyDescent="0.2">
      <c r="A17" s="61"/>
      <c r="B17" s="37" t="s">
        <v>13</v>
      </c>
      <c r="C17" s="38">
        <v>1</v>
      </c>
      <c r="D17" s="38"/>
      <c r="E17" s="38"/>
      <c r="F17" s="38"/>
      <c r="G17" s="38">
        <v>4</v>
      </c>
      <c r="H17" s="38"/>
      <c r="I17" s="38"/>
      <c r="J17" s="38"/>
      <c r="K17" s="38"/>
      <c r="L17" s="38"/>
      <c r="M17" s="38">
        <v>12</v>
      </c>
      <c r="N17" s="38">
        <v>91</v>
      </c>
      <c r="O17" s="38">
        <v>108</v>
      </c>
    </row>
    <row r="18" spans="1:15" x14ac:dyDescent="0.2">
      <c r="A18" s="61"/>
      <c r="B18" s="37" t="s">
        <v>29</v>
      </c>
      <c r="C18" s="38">
        <v>176</v>
      </c>
      <c r="D18" s="38">
        <v>56</v>
      </c>
      <c r="E18" s="38">
        <v>98</v>
      </c>
      <c r="F18" s="38">
        <v>104</v>
      </c>
      <c r="G18" s="38">
        <v>109</v>
      </c>
      <c r="H18" s="38">
        <v>127</v>
      </c>
      <c r="I18" s="38">
        <v>105</v>
      </c>
      <c r="J18" s="38">
        <v>135</v>
      </c>
      <c r="K18" s="38">
        <v>184</v>
      </c>
      <c r="L18" s="38">
        <v>137</v>
      </c>
      <c r="M18" s="38">
        <v>184</v>
      </c>
      <c r="N18" s="38">
        <v>117</v>
      </c>
      <c r="O18" s="38">
        <v>1532</v>
      </c>
    </row>
    <row r="19" spans="1:15" x14ac:dyDescent="0.2">
      <c r="A19" s="61"/>
      <c r="B19" s="37" t="s">
        <v>15</v>
      </c>
      <c r="C19" s="38">
        <v>5</v>
      </c>
      <c r="D19" s="39">
        <v>3</v>
      </c>
      <c r="E19" s="39">
        <v>8</v>
      </c>
      <c r="F19" s="38">
        <v>3</v>
      </c>
      <c r="G19" s="38">
        <v>6</v>
      </c>
      <c r="H19" s="38">
        <v>3</v>
      </c>
      <c r="I19" s="38">
        <v>3</v>
      </c>
      <c r="J19" s="38">
        <v>13</v>
      </c>
      <c r="K19" s="38">
        <v>11</v>
      </c>
      <c r="L19" s="38">
        <v>7</v>
      </c>
      <c r="M19" s="38">
        <v>6</v>
      </c>
      <c r="N19" s="38">
        <v>8</v>
      </c>
      <c r="O19" s="38">
        <v>76</v>
      </c>
    </row>
    <row r="20" spans="1:15" x14ac:dyDescent="0.2">
      <c r="A20" s="61"/>
      <c r="B20" s="40" t="s">
        <v>30</v>
      </c>
      <c r="C20" s="41">
        <v>341</v>
      </c>
      <c r="D20" s="41">
        <v>113</v>
      </c>
      <c r="E20" s="41">
        <v>161</v>
      </c>
      <c r="F20" s="41">
        <v>182</v>
      </c>
      <c r="G20" s="41">
        <v>243</v>
      </c>
      <c r="H20" s="41">
        <v>319</v>
      </c>
      <c r="I20" s="41">
        <v>292</v>
      </c>
      <c r="J20" s="41">
        <v>385</v>
      </c>
      <c r="K20" s="41">
        <v>534</v>
      </c>
      <c r="L20" s="41">
        <v>414</v>
      </c>
      <c r="M20" s="41">
        <v>680</v>
      </c>
      <c r="N20" s="41">
        <v>1536</v>
      </c>
      <c r="O20" s="55">
        <v>5200</v>
      </c>
    </row>
    <row r="21" spans="1:15" x14ac:dyDescent="0.2">
      <c r="A21" s="62"/>
      <c r="B21" s="42" t="s">
        <v>31</v>
      </c>
      <c r="C21" s="43">
        <v>6.5576923076923102E-2</v>
      </c>
      <c r="D21" s="43">
        <v>2.1730769230769199E-2</v>
      </c>
      <c r="E21" s="43">
        <v>3.0961538461538499E-2</v>
      </c>
      <c r="F21" s="43">
        <v>3.5000000000000003E-2</v>
      </c>
      <c r="G21" s="43">
        <v>4.6730769230769201E-2</v>
      </c>
      <c r="H21" s="43">
        <v>6.1346153846153897E-2</v>
      </c>
      <c r="I21" s="43">
        <v>5.61538461538462E-2</v>
      </c>
      <c r="J21" s="43">
        <v>7.4038461538461497E-2</v>
      </c>
      <c r="K21" s="43">
        <v>0.102692307692308</v>
      </c>
      <c r="L21" s="43">
        <v>7.9615384615384602E-2</v>
      </c>
      <c r="M21" s="43">
        <v>0.130769230769231</v>
      </c>
      <c r="N21" s="43">
        <v>0.29538461538461502</v>
      </c>
      <c r="O21" s="43">
        <v>1</v>
      </c>
    </row>
    <row r="22" spans="1:15" x14ac:dyDescent="0.2">
      <c r="A22" s="44"/>
      <c r="C22" s="45"/>
      <c r="D22" s="45"/>
      <c r="E22" s="45"/>
      <c r="F22" s="45"/>
      <c r="G22" s="45"/>
    </row>
    <row r="23" spans="1:15" ht="12.75" customHeight="1" x14ac:dyDescent="0.2">
      <c r="A23" s="60" t="s">
        <v>45</v>
      </c>
      <c r="B23" s="37" t="s">
        <v>10</v>
      </c>
      <c r="C23" s="38">
        <v>13</v>
      </c>
      <c r="D23" s="38">
        <v>4</v>
      </c>
      <c r="E23" s="38">
        <v>4</v>
      </c>
      <c r="F23" s="38">
        <v>7</v>
      </c>
      <c r="G23" s="38">
        <v>6</v>
      </c>
      <c r="H23" s="38">
        <v>9</v>
      </c>
      <c r="I23" s="38">
        <v>2</v>
      </c>
      <c r="J23" s="38">
        <v>9</v>
      </c>
      <c r="K23" s="38">
        <v>16</v>
      </c>
      <c r="L23" s="38">
        <v>17</v>
      </c>
      <c r="M23" s="38">
        <v>66</v>
      </c>
      <c r="N23" s="38">
        <v>256</v>
      </c>
      <c r="O23" s="38">
        <v>409</v>
      </c>
    </row>
    <row r="24" spans="1:15" x14ac:dyDescent="0.2">
      <c r="A24" s="61"/>
      <c r="B24" s="37" t="s">
        <v>12</v>
      </c>
      <c r="C24" s="38">
        <v>105</v>
      </c>
      <c r="D24" s="38">
        <v>39</v>
      </c>
      <c r="E24" s="38">
        <v>47</v>
      </c>
      <c r="F24" s="38">
        <v>40</v>
      </c>
      <c r="G24" s="38">
        <v>43</v>
      </c>
      <c r="H24" s="38">
        <v>88</v>
      </c>
      <c r="I24" s="38">
        <v>127</v>
      </c>
      <c r="J24" s="38">
        <v>109</v>
      </c>
      <c r="K24" s="38">
        <v>135</v>
      </c>
      <c r="L24" s="38">
        <v>109</v>
      </c>
      <c r="M24" s="38">
        <v>131</v>
      </c>
      <c r="N24" s="38">
        <v>87</v>
      </c>
      <c r="O24" s="38">
        <v>1060</v>
      </c>
    </row>
    <row r="25" spans="1:15" x14ac:dyDescent="0.2">
      <c r="A25" s="61"/>
      <c r="B25" s="37" t="s">
        <v>13</v>
      </c>
      <c r="C25" s="38">
        <v>1</v>
      </c>
      <c r="D25" s="38">
        <v>2</v>
      </c>
      <c r="E25" s="38">
        <v>4</v>
      </c>
      <c r="F25" s="38"/>
      <c r="G25" s="38">
        <v>2</v>
      </c>
      <c r="H25" s="38"/>
      <c r="I25" s="38">
        <v>3</v>
      </c>
      <c r="J25" s="38">
        <v>2</v>
      </c>
      <c r="K25" s="38">
        <v>2</v>
      </c>
      <c r="L25" s="38"/>
      <c r="M25" s="38">
        <v>14</v>
      </c>
      <c r="N25" s="38">
        <v>21</v>
      </c>
      <c r="O25" s="38">
        <v>51</v>
      </c>
    </row>
    <row r="26" spans="1:15" x14ac:dyDescent="0.2">
      <c r="A26" s="61"/>
      <c r="B26" s="37" t="s">
        <v>29</v>
      </c>
      <c r="C26" s="38">
        <v>97</v>
      </c>
      <c r="D26" s="38">
        <v>17</v>
      </c>
      <c r="E26" s="38">
        <v>16</v>
      </c>
      <c r="F26" s="38">
        <v>17</v>
      </c>
      <c r="G26" s="38">
        <v>7</v>
      </c>
      <c r="H26" s="38">
        <v>15</v>
      </c>
      <c r="I26" s="38">
        <v>8</v>
      </c>
      <c r="J26" s="38">
        <v>29</v>
      </c>
      <c r="K26" s="38">
        <v>28</v>
      </c>
      <c r="L26" s="38">
        <v>25</v>
      </c>
      <c r="M26" s="38">
        <v>24</v>
      </c>
      <c r="N26" s="38">
        <v>9</v>
      </c>
      <c r="O26" s="38">
        <v>292</v>
      </c>
    </row>
    <row r="27" spans="1:15" x14ac:dyDescent="0.2">
      <c r="A27" s="61"/>
      <c r="B27" s="37" t="s">
        <v>15</v>
      </c>
      <c r="C27" s="38"/>
      <c r="D27" s="39"/>
      <c r="E27" s="39"/>
      <c r="F27" s="38">
        <v>1</v>
      </c>
      <c r="G27" s="38">
        <v>1</v>
      </c>
      <c r="H27" s="38">
        <v>1</v>
      </c>
      <c r="I27" s="38">
        <v>2</v>
      </c>
      <c r="J27" s="38">
        <v>3</v>
      </c>
      <c r="K27" s="38">
        <v>2</v>
      </c>
      <c r="L27" s="38">
        <v>7</v>
      </c>
      <c r="M27" s="38">
        <v>1</v>
      </c>
      <c r="N27" s="38">
        <v>3</v>
      </c>
      <c r="O27" s="38">
        <v>21</v>
      </c>
    </row>
    <row r="28" spans="1:15" x14ac:dyDescent="0.2">
      <c r="A28" s="61"/>
      <c r="B28" s="40" t="s">
        <v>30</v>
      </c>
      <c r="C28" s="41">
        <v>216</v>
      </c>
      <c r="D28" s="41">
        <v>62</v>
      </c>
      <c r="E28" s="41">
        <v>71</v>
      </c>
      <c r="F28" s="41">
        <v>65</v>
      </c>
      <c r="G28" s="41">
        <v>59</v>
      </c>
      <c r="H28" s="41">
        <v>113</v>
      </c>
      <c r="I28" s="41">
        <v>142</v>
      </c>
      <c r="J28" s="41">
        <v>152</v>
      </c>
      <c r="K28" s="41">
        <v>183</v>
      </c>
      <c r="L28" s="41">
        <v>158</v>
      </c>
      <c r="M28" s="41">
        <v>236</v>
      </c>
      <c r="N28" s="41">
        <v>376</v>
      </c>
      <c r="O28" s="55">
        <v>1833</v>
      </c>
    </row>
    <row r="29" spans="1:15" x14ac:dyDescent="0.2">
      <c r="A29" s="62"/>
      <c r="B29" s="42" t="s">
        <v>31</v>
      </c>
      <c r="C29" s="43">
        <v>0.117839607201309</v>
      </c>
      <c r="D29" s="43">
        <v>3.3824331696672101E-2</v>
      </c>
      <c r="E29" s="43">
        <v>3.8734315330059998E-2</v>
      </c>
      <c r="F29" s="43">
        <v>3.54609929078014E-2</v>
      </c>
      <c r="G29" s="43">
        <v>3.2187670485542802E-2</v>
      </c>
      <c r="H29" s="43">
        <v>6.16475722858702E-2</v>
      </c>
      <c r="I29" s="43">
        <v>7.7468630660119997E-2</v>
      </c>
      <c r="J29" s="43">
        <v>8.2924168030550999E-2</v>
      </c>
      <c r="K29" s="43">
        <v>9.9836333878887101E-2</v>
      </c>
      <c r="L29" s="43">
        <v>8.6197490452809597E-2</v>
      </c>
      <c r="M29" s="43">
        <v>0.12875068194217101</v>
      </c>
      <c r="N29" s="43">
        <v>0.20512820512820501</v>
      </c>
      <c r="O29" s="43">
        <v>1</v>
      </c>
    </row>
    <row r="30" spans="1:15" x14ac:dyDescent="0.2">
      <c r="A30" s="44"/>
      <c r="C30" s="45"/>
      <c r="D30" s="45"/>
      <c r="E30" s="45"/>
      <c r="F30" s="45"/>
      <c r="G30" s="45"/>
    </row>
    <row r="31" spans="1:15" ht="12.75" customHeight="1" x14ac:dyDescent="0.2">
      <c r="A31" s="60" t="s">
        <v>46</v>
      </c>
      <c r="B31" s="37" t="s">
        <v>10</v>
      </c>
      <c r="C31" s="38">
        <v>8</v>
      </c>
      <c r="D31" s="38">
        <v>1</v>
      </c>
      <c r="E31" s="38">
        <v>1</v>
      </c>
      <c r="F31" s="38">
        <v>4</v>
      </c>
      <c r="G31" s="38"/>
      <c r="H31" s="38">
        <v>3</v>
      </c>
      <c r="I31" s="38">
        <v>3</v>
      </c>
      <c r="J31" s="38">
        <v>3</v>
      </c>
      <c r="K31" s="38">
        <v>14</v>
      </c>
      <c r="L31" s="38">
        <v>11</v>
      </c>
      <c r="M31" s="38">
        <v>67</v>
      </c>
      <c r="N31" s="38">
        <v>499</v>
      </c>
      <c r="O31" s="38">
        <v>614</v>
      </c>
    </row>
    <row r="32" spans="1:15" x14ac:dyDescent="0.2">
      <c r="A32" s="61"/>
      <c r="B32" s="37" t="s">
        <v>12</v>
      </c>
      <c r="C32" s="38">
        <v>15</v>
      </c>
      <c r="D32" s="38">
        <v>7</v>
      </c>
      <c r="E32" s="38">
        <v>19</v>
      </c>
      <c r="F32" s="38">
        <v>13</v>
      </c>
      <c r="G32" s="38">
        <v>20</v>
      </c>
      <c r="H32" s="38">
        <v>29</v>
      </c>
      <c r="I32" s="38">
        <v>54</v>
      </c>
      <c r="J32" s="38">
        <v>72</v>
      </c>
      <c r="K32" s="38">
        <v>139</v>
      </c>
      <c r="L32" s="38">
        <v>160</v>
      </c>
      <c r="M32" s="38">
        <v>174</v>
      </c>
      <c r="N32" s="38">
        <v>101</v>
      </c>
      <c r="O32" s="38">
        <v>803</v>
      </c>
    </row>
    <row r="33" spans="1:15" x14ac:dyDescent="0.2">
      <c r="A33" s="61"/>
      <c r="B33" s="37" t="s">
        <v>13</v>
      </c>
      <c r="C33" s="38"/>
      <c r="D33" s="38"/>
      <c r="E33" s="38"/>
      <c r="F33" s="38">
        <v>1</v>
      </c>
      <c r="G33" s="38"/>
      <c r="H33" s="38"/>
      <c r="I33" s="38"/>
      <c r="J33" s="38"/>
      <c r="K33" s="38"/>
      <c r="L33" s="38"/>
      <c r="M33" s="38">
        <v>1</v>
      </c>
      <c r="N33" s="38">
        <v>24</v>
      </c>
      <c r="O33" s="38">
        <v>26</v>
      </c>
    </row>
    <row r="34" spans="1:15" x14ac:dyDescent="0.2">
      <c r="A34" s="61"/>
      <c r="B34" s="37" t="s">
        <v>29</v>
      </c>
      <c r="C34" s="38">
        <v>26</v>
      </c>
      <c r="D34" s="38">
        <v>8</v>
      </c>
      <c r="E34" s="38">
        <v>16</v>
      </c>
      <c r="F34" s="38">
        <v>23</v>
      </c>
      <c r="G34" s="38">
        <v>35</v>
      </c>
      <c r="H34" s="38">
        <v>33</v>
      </c>
      <c r="I34" s="38">
        <v>28</v>
      </c>
      <c r="J34" s="38">
        <v>38</v>
      </c>
      <c r="K34" s="38">
        <v>45</v>
      </c>
      <c r="L34" s="38">
        <v>58</v>
      </c>
      <c r="M34" s="38">
        <v>65</v>
      </c>
      <c r="N34" s="38">
        <v>22</v>
      </c>
      <c r="O34" s="38">
        <v>397</v>
      </c>
    </row>
    <row r="35" spans="1:15" x14ac:dyDescent="0.2">
      <c r="A35" s="61"/>
      <c r="B35" s="37" t="s">
        <v>15</v>
      </c>
      <c r="C35" s="38">
        <v>7</v>
      </c>
      <c r="D35" s="39"/>
      <c r="E35" s="39">
        <v>2</v>
      </c>
      <c r="F35" s="38">
        <v>2</v>
      </c>
      <c r="G35" s="38"/>
      <c r="H35" s="38"/>
      <c r="I35" s="38">
        <v>2</v>
      </c>
      <c r="J35" s="38"/>
      <c r="K35" s="38">
        <v>3</v>
      </c>
      <c r="L35" s="38">
        <v>1</v>
      </c>
      <c r="M35" s="38">
        <v>4</v>
      </c>
      <c r="N35" s="38">
        <v>11</v>
      </c>
      <c r="O35" s="38">
        <v>32</v>
      </c>
    </row>
    <row r="36" spans="1:15" x14ac:dyDescent="0.2">
      <c r="A36" s="61"/>
      <c r="B36" s="40" t="s">
        <v>30</v>
      </c>
      <c r="C36" s="41">
        <v>56</v>
      </c>
      <c r="D36" s="41">
        <v>16</v>
      </c>
      <c r="E36" s="41">
        <v>38</v>
      </c>
      <c r="F36" s="41">
        <v>43</v>
      </c>
      <c r="G36" s="41">
        <v>55</v>
      </c>
      <c r="H36" s="41">
        <v>65</v>
      </c>
      <c r="I36" s="41">
        <v>87</v>
      </c>
      <c r="J36" s="41">
        <v>113</v>
      </c>
      <c r="K36" s="41">
        <v>201</v>
      </c>
      <c r="L36" s="41">
        <v>230</v>
      </c>
      <c r="M36" s="41">
        <v>311</v>
      </c>
      <c r="N36" s="41">
        <v>657</v>
      </c>
      <c r="O36" s="55">
        <v>1872</v>
      </c>
    </row>
    <row r="37" spans="1:15" x14ac:dyDescent="0.2">
      <c r="A37" s="62"/>
      <c r="B37" s="42" t="s">
        <v>31</v>
      </c>
      <c r="C37" s="43">
        <v>2.9914529914529898E-2</v>
      </c>
      <c r="D37" s="43">
        <v>8.5470085470085496E-3</v>
      </c>
      <c r="E37" s="43">
        <v>2.02991452991453E-2</v>
      </c>
      <c r="F37" s="43">
        <v>2.29700854700855E-2</v>
      </c>
      <c r="G37" s="43">
        <v>2.9380341880341901E-2</v>
      </c>
      <c r="H37" s="43">
        <v>3.4722222222222203E-2</v>
      </c>
      <c r="I37" s="43">
        <v>4.6474358974358997E-2</v>
      </c>
      <c r="J37" s="43">
        <v>6.0363247863247899E-2</v>
      </c>
      <c r="K37" s="43">
        <v>0.107371794871795</v>
      </c>
      <c r="L37" s="43">
        <v>0.122863247863248</v>
      </c>
      <c r="M37" s="43">
        <v>0.16613247863247901</v>
      </c>
      <c r="N37" s="43">
        <v>0.35096153846153799</v>
      </c>
      <c r="O37" s="43">
        <v>1</v>
      </c>
    </row>
    <row r="38" spans="1:15" x14ac:dyDescent="0.2">
      <c r="A38" s="44"/>
      <c r="C38" s="45"/>
      <c r="D38" s="45"/>
      <c r="E38" s="45"/>
      <c r="F38" s="45"/>
      <c r="G38" s="45"/>
    </row>
    <row r="39" spans="1:15" ht="12.75" customHeight="1" x14ac:dyDescent="0.2">
      <c r="A39" s="60" t="s">
        <v>47</v>
      </c>
      <c r="B39" s="37" t="s">
        <v>10</v>
      </c>
      <c r="C39" s="38">
        <v>3</v>
      </c>
      <c r="D39" s="38"/>
      <c r="E39" s="38"/>
      <c r="F39" s="38">
        <v>1</v>
      </c>
      <c r="G39" s="38">
        <v>1</v>
      </c>
      <c r="H39" s="38">
        <v>2</v>
      </c>
      <c r="I39" s="38">
        <v>1</v>
      </c>
      <c r="J39" s="38">
        <v>2</v>
      </c>
      <c r="K39" s="38">
        <v>12</v>
      </c>
      <c r="L39" s="38">
        <v>23</v>
      </c>
      <c r="M39" s="38">
        <v>78</v>
      </c>
      <c r="N39" s="38">
        <v>283</v>
      </c>
      <c r="O39" s="38">
        <v>406</v>
      </c>
    </row>
    <row r="40" spans="1:15" x14ac:dyDescent="0.2">
      <c r="A40" s="61"/>
      <c r="B40" s="37" t="s">
        <v>12</v>
      </c>
      <c r="C40" s="38">
        <v>55</v>
      </c>
      <c r="D40" s="38">
        <v>14</v>
      </c>
      <c r="E40" s="38">
        <v>8</v>
      </c>
      <c r="F40" s="38">
        <v>15</v>
      </c>
      <c r="G40" s="38">
        <v>34</v>
      </c>
      <c r="H40" s="38">
        <v>56</v>
      </c>
      <c r="I40" s="38">
        <v>104</v>
      </c>
      <c r="J40" s="38">
        <v>117</v>
      </c>
      <c r="K40" s="38">
        <v>172</v>
      </c>
      <c r="L40" s="38">
        <v>161</v>
      </c>
      <c r="M40" s="38">
        <v>224</v>
      </c>
      <c r="N40" s="38">
        <v>132</v>
      </c>
      <c r="O40" s="38">
        <v>1092</v>
      </c>
    </row>
    <row r="41" spans="1:15" x14ac:dyDescent="0.2">
      <c r="A41" s="61"/>
      <c r="B41" s="37" t="s">
        <v>13</v>
      </c>
      <c r="C41" s="38">
        <v>1</v>
      </c>
      <c r="D41" s="38"/>
      <c r="E41" s="38"/>
      <c r="F41" s="38"/>
      <c r="G41" s="38">
        <v>1</v>
      </c>
      <c r="H41" s="38"/>
      <c r="I41" s="38"/>
      <c r="J41" s="38"/>
      <c r="K41" s="38"/>
      <c r="L41" s="38"/>
      <c r="M41" s="38"/>
      <c r="N41" s="38">
        <v>17</v>
      </c>
      <c r="O41" s="38">
        <v>19</v>
      </c>
    </row>
    <row r="42" spans="1:15" x14ac:dyDescent="0.2">
      <c r="A42" s="61"/>
      <c r="B42" s="37" t="s">
        <v>29</v>
      </c>
      <c r="C42" s="38">
        <v>45</v>
      </c>
      <c r="D42" s="38">
        <v>17</v>
      </c>
      <c r="E42" s="38">
        <v>28</v>
      </c>
      <c r="F42" s="38">
        <v>35</v>
      </c>
      <c r="G42" s="38">
        <v>54</v>
      </c>
      <c r="H42" s="38">
        <v>49</v>
      </c>
      <c r="I42" s="38">
        <v>39</v>
      </c>
      <c r="J42" s="38">
        <v>50</v>
      </c>
      <c r="K42" s="38">
        <v>59</v>
      </c>
      <c r="L42" s="38">
        <v>71</v>
      </c>
      <c r="M42" s="38">
        <v>65</v>
      </c>
      <c r="N42" s="38">
        <v>38</v>
      </c>
      <c r="O42" s="38">
        <v>550</v>
      </c>
    </row>
    <row r="43" spans="1:15" x14ac:dyDescent="0.2">
      <c r="A43" s="61"/>
      <c r="B43" s="37" t="s">
        <v>15</v>
      </c>
      <c r="C43" s="38"/>
      <c r="D43" s="39"/>
      <c r="E43" s="39">
        <v>1</v>
      </c>
      <c r="F43" s="38">
        <v>1</v>
      </c>
      <c r="G43" s="38"/>
      <c r="H43" s="38"/>
      <c r="I43" s="38">
        <v>1</v>
      </c>
      <c r="J43" s="38">
        <v>3</v>
      </c>
      <c r="K43" s="38">
        <v>1</v>
      </c>
      <c r="L43" s="38">
        <v>1</v>
      </c>
      <c r="M43" s="38">
        <v>4</v>
      </c>
      <c r="N43" s="38">
        <v>4</v>
      </c>
      <c r="O43" s="38">
        <v>16</v>
      </c>
    </row>
    <row r="44" spans="1:15" x14ac:dyDescent="0.2">
      <c r="A44" s="61"/>
      <c r="B44" s="40" t="s">
        <v>30</v>
      </c>
      <c r="C44" s="41">
        <v>104</v>
      </c>
      <c r="D44" s="41">
        <v>31</v>
      </c>
      <c r="E44" s="41">
        <v>37</v>
      </c>
      <c r="F44" s="41">
        <v>52</v>
      </c>
      <c r="G44" s="41">
        <v>90</v>
      </c>
      <c r="H44" s="41">
        <v>107</v>
      </c>
      <c r="I44" s="41">
        <v>145</v>
      </c>
      <c r="J44" s="41">
        <v>172</v>
      </c>
      <c r="K44" s="41">
        <v>244</v>
      </c>
      <c r="L44" s="41">
        <v>256</v>
      </c>
      <c r="M44" s="41">
        <v>371</v>
      </c>
      <c r="N44" s="41">
        <v>474</v>
      </c>
      <c r="O44" s="55">
        <v>2083</v>
      </c>
    </row>
    <row r="45" spans="1:15" x14ac:dyDescent="0.2">
      <c r="A45" s="62"/>
      <c r="B45" s="42" t="s">
        <v>31</v>
      </c>
      <c r="C45" s="43">
        <v>4.99279884781565E-2</v>
      </c>
      <c r="D45" s="43">
        <v>1.4882381180989E-2</v>
      </c>
      <c r="E45" s="43">
        <v>1.7762842054728799E-2</v>
      </c>
      <c r="F45" s="43">
        <v>2.4963994239078299E-2</v>
      </c>
      <c r="G45" s="43">
        <v>4.3206913106096999E-2</v>
      </c>
      <c r="H45" s="43">
        <v>5.1368218915026402E-2</v>
      </c>
      <c r="I45" s="43">
        <v>6.9611137782045099E-2</v>
      </c>
      <c r="J45" s="43">
        <v>8.2573211713874203E-2</v>
      </c>
      <c r="K45" s="43">
        <v>0.117138742198752</v>
      </c>
      <c r="L45" s="43">
        <v>0.122899663946231</v>
      </c>
      <c r="M45" s="43">
        <v>0.17810849735957801</v>
      </c>
      <c r="N45" s="43">
        <v>0.227556409025444</v>
      </c>
      <c r="O45" s="43">
        <v>1</v>
      </c>
    </row>
    <row r="46" spans="1:15" x14ac:dyDescent="0.2">
      <c r="A46" s="44"/>
      <c r="C46" s="45"/>
      <c r="D46" s="45"/>
      <c r="E46" s="45"/>
      <c r="F46" s="45"/>
      <c r="G46" s="45"/>
    </row>
    <row r="47" spans="1:15" ht="12.75" customHeight="1" x14ac:dyDescent="0.2">
      <c r="A47" s="60" t="s">
        <v>48</v>
      </c>
      <c r="B47" s="37" t="s">
        <v>10</v>
      </c>
      <c r="C47" s="38">
        <v>2</v>
      </c>
      <c r="D47" s="38">
        <v>5</v>
      </c>
      <c r="E47" s="38">
        <v>9</v>
      </c>
      <c r="F47" s="38">
        <v>1</v>
      </c>
      <c r="G47" s="38"/>
      <c r="H47" s="38"/>
      <c r="I47" s="38"/>
      <c r="J47" s="38">
        <v>1</v>
      </c>
      <c r="K47" s="38">
        <v>4</v>
      </c>
      <c r="L47" s="38">
        <v>7</v>
      </c>
      <c r="M47" s="38">
        <v>32</v>
      </c>
      <c r="N47" s="38">
        <v>288</v>
      </c>
      <c r="O47" s="38">
        <v>349</v>
      </c>
    </row>
    <row r="48" spans="1:15" x14ac:dyDescent="0.2">
      <c r="A48" s="61"/>
      <c r="B48" s="37" t="s">
        <v>12</v>
      </c>
      <c r="C48" s="38">
        <v>150</v>
      </c>
      <c r="D48" s="38">
        <v>41</v>
      </c>
      <c r="E48" s="38">
        <v>55</v>
      </c>
      <c r="F48" s="38">
        <v>61</v>
      </c>
      <c r="G48" s="38">
        <v>77</v>
      </c>
      <c r="H48" s="38">
        <v>81</v>
      </c>
      <c r="I48" s="38">
        <v>108</v>
      </c>
      <c r="J48" s="38">
        <v>110</v>
      </c>
      <c r="K48" s="38">
        <v>171</v>
      </c>
      <c r="L48" s="38">
        <v>164</v>
      </c>
      <c r="M48" s="38">
        <v>250</v>
      </c>
      <c r="N48" s="38">
        <v>117</v>
      </c>
      <c r="O48" s="38">
        <v>1385</v>
      </c>
    </row>
    <row r="49" spans="1:15" x14ac:dyDescent="0.2">
      <c r="A49" s="61"/>
      <c r="B49" s="37" t="s">
        <v>13</v>
      </c>
      <c r="C49" s="38"/>
      <c r="D49" s="38"/>
      <c r="E49" s="38"/>
      <c r="F49" s="38"/>
      <c r="G49" s="38"/>
      <c r="H49" s="38"/>
      <c r="I49" s="38"/>
      <c r="J49" s="38"/>
      <c r="K49" s="38"/>
      <c r="L49" s="38">
        <v>1</v>
      </c>
      <c r="M49" s="38">
        <v>5</v>
      </c>
      <c r="N49" s="38">
        <v>39</v>
      </c>
      <c r="O49" s="38">
        <v>45</v>
      </c>
    </row>
    <row r="50" spans="1:15" x14ac:dyDescent="0.2">
      <c r="A50" s="61"/>
      <c r="B50" s="37" t="s">
        <v>29</v>
      </c>
      <c r="C50" s="38">
        <v>45</v>
      </c>
      <c r="D50" s="38">
        <v>24</v>
      </c>
      <c r="E50" s="38">
        <v>25</v>
      </c>
      <c r="F50" s="38">
        <v>33</v>
      </c>
      <c r="G50" s="38">
        <v>66</v>
      </c>
      <c r="H50" s="38">
        <v>62</v>
      </c>
      <c r="I50" s="38">
        <v>64</v>
      </c>
      <c r="J50" s="38">
        <v>67</v>
      </c>
      <c r="K50" s="38">
        <v>70</v>
      </c>
      <c r="L50" s="38">
        <v>72</v>
      </c>
      <c r="M50" s="38">
        <v>59</v>
      </c>
      <c r="N50" s="38">
        <v>23</v>
      </c>
      <c r="O50" s="38">
        <v>610</v>
      </c>
    </row>
    <row r="51" spans="1:15" x14ac:dyDescent="0.2">
      <c r="A51" s="61"/>
      <c r="B51" s="37" t="s">
        <v>15</v>
      </c>
      <c r="C51" s="38">
        <v>39</v>
      </c>
      <c r="D51" s="39">
        <v>6</v>
      </c>
      <c r="E51" s="39">
        <v>1</v>
      </c>
      <c r="F51" s="38">
        <v>3</v>
      </c>
      <c r="G51" s="38">
        <v>5</v>
      </c>
      <c r="H51" s="38"/>
      <c r="I51" s="38">
        <v>3</v>
      </c>
      <c r="J51" s="38">
        <v>5</v>
      </c>
      <c r="K51" s="38">
        <v>2</v>
      </c>
      <c r="L51" s="38">
        <v>2</v>
      </c>
      <c r="M51" s="38">
        <v>6</v>
      </c>
      <c r="N51" s="38">
        <v>10</v>
      </c>
      <c r="O51" s="38">
        <v>82</v>
      </c>
    </row>
    <row r="52" spans="1:15" x14ac:dyDescent="0.2">
      <c r="A52" s="61"/>
      <c r="B52" s="40" t="s">
        <v>30</v>
      </c>
      <c r="C52" s="41">
        <v>236</v>
      </c>
      <c r="D52" s="41">
        <v>76</v>
      </c>
      <c r="E52" s="41">
        <v>90</v>
      </c>
      <c r="F52" s="41">
        <v>98</v>
      </c>
      <c r="G52" s="41">
        <v>148</v>
      </c>
      <c r="H52" s="41">
        <v>143</v>
      </c>
      <c r="I52" s="41">
        <v>175</v>
      </c>
      <c r="J52" s="41">
        <v>183</v>
      </c>
      <c r="K52" s="41">
        <v>247</v>
      </c>
      <c r="L52" s="41">
        <v>246</v>
      </c>
      <c r="M52" s="41">
        <v>352</v>
      </c>
      <c r="N52" s="41">
        <v>477</v>
      </c>
      <c r="O52" s="55">
        <v>2471</v>
      </c>
    </row>
    <row r="53" spans="1:15" x14ac:dyDescent="0.2">
      <c r="A53" s="62"/>
      <c r="B53" s="42" t="s">
        <v>31</v>
      </c>
      <c r="C53" s="43">
        <v>9.5507891541885895E-2</v>
      </c>
      <c r="D53" s="43">
        <v>3.0756778632132699E-2</v>
      </c>
      <c r="E53" s="43">
        <v>3.6422501011736101E-2</v>
      </c>
      <c r="F53" s="43">
        <v>3.9660056657223802E-2</v>
      </c>
      <c r="G53" s="43">
        <v>5.9894779441521703E-2</v>
      </c>
      <c r="H53" s="43">
        <v>5.7871307163091898E-2</v>
      </c>
      <c r="I53" s="43">
        <v>7.0821529745042494E-2</v>
      </c>
      <c r="J53" s="43">
        <v>7.4059085390530202E-2</v>
      </c>
      <c r="K53" s="43">
        <v>9.9959530554431394E-2</v>
      </c>
      <c r="L53" s="43">
        <v>9.9554836098745506E-2</v>
      </c>
      <c r="M53" s="43">
        <v>0.14245244840145699</v>
      </c>
      <c r="N53" s="43">
        <v>0.19303925536220201</v>
      </c>
      <c r="O53" s="43">
        <v>1</v>
      </c>
    </row>
    <row r="54" spans="1:15" x14ac:dyDescent="0.2">
      <c r="A54" s="44"/>
    </row>
    <row r="55" spans="1:15" x14ac:dyDescent="0.2">
      <c r="A55" s="60" t="s">
        <v>49</v>
      </c>
      <c r="B55" s="37" t="s">
        <v>10</v>
      </c>
      <c r="C55" s="38">
        <v>1</v>
      </c>
      <c r="D55" s="38"/>
      <c r="E55" s="38">
        <v>1</v>
      </c>
      <c r="F55" s="38"/>
      <c r="G55" s="38">
        <v>1</v>
      </c>
      <c r="H55" s="38"/>
      <c r="I55" s="38">
        <v>5</v>
      </c>
      <c r="J55" s="38">
        <v>3</v>
      </c>
      <c r="K55" s="38">
        <v>7</v>
      </c>
      <c r="L55" s="38">
        <v>11</v>
      </c>
      <c r="M55" s="38">
        <v>51</v>
      </c>
      <c r="N55" s="38">
        <v>276</v>
      </c>
      <c r="O55" s="38">
        <v>356</v>
      </c>
    </row>
    <row r="56" spans="1:15" x14ac:dyDescent="0.2">
      <c r="A56" s="61"/>
      <c r="B56" s="37" t="s">
        <v>12</v>
      </c>
      <c r="C56" s="38">
        <v>123</v>
      </c>
      <c r="D56" s="38">
        <v>102</v>
      </c>
      <c r="E56" s="38">
        <v>79</v>
      </c>
      <c r="F56" s="38">
        <v>131</v>
      </c>
      <c r="G56" s="38">
        <v>165</v>
      </c>
      <c r="H56" s="38">
        <v>86</v>
      </c>
      <c r="I56" s="38">
        <v>111</v>
      </c>
      <c r="J56" s="38">
        <v>98</v>
      </c>
      <c r="K56" s="38">
        <v>136</v>
      </c>
      <c r="L56" s="38">
        <v>125</v>
      </c>
      <c r="M56" s="38">
        <v>130</v>
      </c>
      <c r="N56" s="38">
        <v>114</v>
      </c>
      <c r="O56" s="38">
        <v>1400</v>
      </c>
    </row>
    <row r="57" spans="1:15" x14ac:dyDescent="0.2">
      <c r="A57" s="61"/>
      <c r="B57" s="37" t="s">
        <v>13</v>
      </c>
      <c r="C57" s="38"/>
      <c r="D57" s="38">
        <v>1</v>
      </c>
      <c r="E57" s="38"/>
      <c r="F57" s="38"/>
      <c r="G57" s="38"/>
      <c r="H57" s="38"/>
      <c r="I57" s="38"/>
      <c r="J57" s="38"/>
      <c r="K57" s="38"/>
      <c r="L57" s="38"/>
      <c r="M57" s="38"/>
      <c r="N57" s="38">
        <v>30</v>
      </c>
      <c r="O57" s="38">
        <v>31</v>
      </c>
    </row>
    <row r="58" spans="1:15" x14ac:dyDescent="0.2">
      <c r="A58" s="61"/>
      <c r="B58" s="37" t="s">
        <v>29</v>
      </c>
      <c r="C58" s="38">
        <v>37</v>
      </c>
      <c r="D58" s="38">
        <v>11</v>
      </c>
      <c r="E58" s="38">
        <v>20</v>
      </c>
      <c r="F58" s="38">
        <v>13</v>
      </c>
      <c r="G58" s="38">
        <v>9</v>
      </c>
      <c r="H58" s="38">
        <v>16</v>
      </c>
      <c r="I58" s="38">
        <v>36</v>
      </c>
      <c r="J58" s="38">
        <v>60</v>
      </c>
      <c r="K58" s="38">
        <v>51</v>
      </c>
      <c r="L58" s="38">
        <v>48</v>
      </c>
      <c r="M58" s="38">
        <v>53</v>
      </c>
      <c r="N58" s="38">
        <v>29</v>
      </c>
      <c r="O58" s="38">
        <v>383</v>
      </c>
    </row>
    <row r="59" spans="1:15" x14ac:dyDescent="0.2">
      <c r="A59" s="61"/>
      <c r="B59" s="37" t="s">
        <v>15</v>
      </c>
      <c r="C59" s="38">
        <v>5</v>
      </c>
      <c r="D59" s="39">
        <v>1</v>
      </c>
      <c r="E59" s="39"/>
      <c r="F59" s="38"/>
      <c r="G59" s="38">
        <v>1</v>
      </c>
      <c r="H59" s="38">
        <v>1</v>
      </c>
      <c r="I59" s="38">
        <v>1</v>
      </c>
      <c r="J59" s="38">
        <v>3</v>
      </c>
      <c r="K59" s="38">
        <v>1</v>
      </c>
      <c r="L59" s="38"/>
      <c r="M59" s="38"/>
      <c r="N59" s="38">
        <v>1</v>
      </c>
      <c r="O59" s="38">
        <v>14</v>
      </c>
    </row>
    <row r="60" spans="1:15" x14ac:dyDescent="0.2">
      <c r="A60" s="61"/>
      <c r="B60" s="40" t="s">
        <v>30</v>
      </c>
      <c r="C60" s="41">
        <v>166</v>
      </c>
      <c r="D60" s="41">
        <v>115</v>
      </c>
      <c r="E60" s="41">
        <v>100</v>
      </c>
      <c r="F60" s="41">
        <v>144</v>
      </c>
      <c r="G60" s="41">
        <v>176</v>
      </c>
      <c r="H60" s="41">
        <v>103</v>
      </c>
      <c r="I60" s="41">
        <v>153</v>
      </c>
      <c r="J60" s="41">
        <v>164</v>
      </c>
      <c r="K60" s="41">
        <v>195</v>
      </c>
      <c r="L60" s="41">
        <v>184</v>
      </c>
      <c r="M60" s="41">
        <v>234</v>
      </c>
      <c r="N60" s="41">
        <v>450</v>
      </c>
      <c r="O60" s="55">
        <v>2184</v>
      </c>
    </row>
    <row r="61" spans="1:15" x14ac:dyDescent="0.2">
      <c r="A61" s="62"/>
      <c r="B61" s="42" t="s">
        <v>31</v>
      </c>
      <c r="C61" s="43">
        <v>7.6007326007326001E-2</v>
      </c>
      <c r="D61" s="43">
        <v>5.2655677655677698E-2</v>
      </c>
      <c r="E61" s="43">
        <v>4.5787545787545798E-2</v>
      </c>
      <c r="F61" s="43">
        <v>6.5934065934065894E-2</v>
      </c>
      <c r="G61" s="43">
        <v>8.0586080586080605E-2</v>
      </c>
      <c r="H61" s="43">
        <v>4.7161172161172202E-2</v>
      </c>
      <c r="I61" s="43">
        <v>7.0054945054945097E-2</v>
      </c>
      <c r="J61" s="43">
        <v>7.5091575091575102E-2</v>
      </c>
      <c r="K61" s="43">
        <v>8.9285714285714302E-2</v>
      </c>
      <c r="L61" s="43">
        <v>8.4249084249084297E-2</v>
      </c>
      <c r="M61" s="43">
        <v>0.107142857142857</v>
      </c>
      <c r="N61" s="43">
        <v>0.20604395604395601</v>
      </c>
      <c r="O61" s="43">
        <v>1</v>
      </c>
    </row>
    <row r="62" spans="1:15" x14ac:dyDescent="0.2">
      <c r="A62" s="44"/>
    </row>
    <row r="63" spans="1:15" x14ac:dyDescent="0.2">
      <c r="A63" s="60" t="s">
        <v>50</v>
      </c>
      <c r="B63" s="37" t="s">
        <v>10</v>
      </c>
      <c r="C63" s="38">
        <v>4</v>
      </c>
      <c r="D63" s="38"/>
      <c r="E63" s="38"/>
      <c r="F63" s="38"/>
      <c r="G63" s="38"/>
      <c r="H63" s="38"/>
      <c r="I63" s="38"/>
      <c r="J63" s="38">
        <v>2</v>
      </c>
      <c r="K63" s="38">
        <v>18</v>
      </c>
      <c r="L63" s="38">
        <v>17</v>
      </c>
      <c r="M63" s="38">
        <v>36</v>
      </c>
      <c r="N63" s="38">
        <v>146</v>
      </c>
      <c r="O63" s="38">
        <v>223</v>
      </c>
    </row>
    <row r="64" spans="1:15" x14ac:dyDescent="0.2">
      <c r="A64" s="61"/>
      <c r="B64" s="37" t="s">
        <v>12</v>
      </c>
      <c r="C64" s="38">
        <v>8</v>
      </c>
      <c r="D64" s="38">
        <v>1</v>
      </c>
      <c r="E64" s="38">
        <v>3</v>
      </c>
      <c r="F64" s="38">
        <v>12</v>
      </c>
      <c r="G64" s="38">
        <v>9</v>
      </c>
      <c r="H64" s="38">
        <v>19</v>
      </c>
      <c r="I64" s="38">
        <v>26</v>
      </c>
      <c r="J64" s="38">
        <v>37</v>
      </c>
      <c r="K64" s="38">
        <v>61</v>
      </c>
      <c r="L64" s="38">
        <v>66</v>
      </c>
      <c r="M64" s="38">
        <v>87</v>
      </c>
      <c r="N64" s="38">
        <v>53</v>
      </c>
      <c r="O64" s="38">
        <v>382</v>
      </c>
    </row>
    <row r="65" spans="1:15" x14ac:dyDescent="0.2">
      <c r="A65" s="61"/>
      <c r="B65" s="37" t="s">
        <v>13</v>
      </c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>
        <v>35</v>
      </c>
      <c r="O65" s="38">
        <v>35</v>
      </c>
    </row>
    <row r="66" spans="1:15" x14ac:dyDescent="0.2">
      <c r="A66" s="61"/>
      <c r="B66" s="37" t="s">
        <v>29</v>
      </c>
      <c r="C66" s="38">
        <v>46</v>
      </c>
      <c r="D66" s="38">
        <v>19</v>
      </c>
      <c r="E66" s="38">
        <v>27</v>
      </c>
      <c r="F66" s="38">
        <v>34</v>
      </c>
      <c r="G66" s="38">
        <v>53</v>
      </c>
      <c r="H66" s="38">
        <v>42</v>
      </c>
      <c r="I66" s="38">
        <v>56</v>
      </c>
      <c r="J66" s="38">
        <v>71</v>
      </c>
      <c r="K66" s="38">
        <v>89</v>
      </c>
      <c r="L66" s="38">
        <v>62</v>
      </c>
      <c r="M66" s="38">
        <v>61</v>
      </c>
      <c r="N66" s="38">
        <v>33</v>
      </c>
      <c r="O66" s="38">
        <v>593</v>
      </c>
    </row>
    <row r="67" spans="1:15" x14ac:dyDescent="0.2">
      <c r="A67" s="61"/>
      <c r="B67" s="37" t="s">
        <v>15</v>
      </c>
      <c r="C67" s="38"/>
      <c r="D67" s="39"/>
      <c r="E67" s="39">
        <v>3</v>
      </c>
      <c r="F67" s="38">
        <v>1</v>
      </c>
      <c r="G67" s="38">
        <v>1</v>
      </c>
      <c r="H67" s="38">
        <v>4</v>
      </c>
      <c r="I67" s="38">
        <v>7</v>
      </c>
      <c r="J67" s="38">
        <v>15</v>
      </c>
      <c r="K67" s="38">
        <v>18</v>
      </c>
      <c r="L67" s="38">
        <v>4</v>
      </c>
      <c r="M67" s="38">
        <v>3</v>
      </c>
      <c r="N67" s="38">
        <v>3</v>
      </c>
      <c r="O67" s="38">
        <v>59</v>
      </c>
    </row>
    <row r="68" spans="1:15" x14ac:dyDescent="0.2">
      <c r="A68" s="61"/>
      <c r="B68" s="40" t="s">
        <v>30</v>
      </c>
      <c r="C68" s="41">
        <v>58</v>
      </c>
      <c r="D68" s="41">
        <v>20</v>
      </c>
      <c r="E68" s="41">
        <v>33</v>
      </c>
      <c r="F68" s="41">
        <v>47</v>
      </c>
      <c r="G68" s="41">
        <v>63</v>
      </c>
      <c r="H68" s="41">
        <v>65</v>
      </c>
      <c r="I68" s="41">
        <v>89</v>
      </c>
      <c r="J68" s="41">
        <v>125</v>
      </c>
      <c r="K68" s="41">
        <v>186</v>
      </c>
      <c r="L68" s="41">
        <v>149</v>
      </c>
      <c r="M68" s="41">
        <v>187</v>
      </c>
      <c r="N68" s="41">
        <v>270</v>
      </c>
      <c r="O68" s="55">
        <v>1292</v>
      </c>
    </row>
    <row r="69" spans="1:15" x14ac:dyDescent="0.2">
      <c r="A69" s="62"/>
      <c r="B69" s="42" t="s">
        <v>31</v>
      </c>
      <c r="C69" s="43">
        <v>4.4891640866873098E-2</v>
      </c>
      <c r="D69" s="43">
        <v>1.54798761609907E-2</v>
      </c>
      <c r="E69" s="43">
        <v>2.5541795665634699E-2</v>
      </c>
      <c r="F69" s="43">
        <v>3.6377708978328198E-2</v>
      </c>
      <c r="G69" s="43">
        <v>4.8761609907120702E-2</v>
      </c>
      <c r="H69" s="43">
        <v>5.0309597523219798E-2</v>
      </c>
      <c r="I69" s="43">
        <v>6.8885448916408701E-2</v>
      </c>
      <c r="J69" s="43">
        <v>9.6749226006191999E-2</v>
      </c>
      <c r="K69" s="43">
        <v>0.14396284829721401</v>
      </c>
      <c r="L69" s="43">
        <v>0.115325077399381</v>
      </c>
      <c r="M69" s="43">
        <v>0.144736842105263</v>
      </c>
      <c r="N69" s="43">
        <v>0.208978328173375</v>
      </c>
      <c r="O69" s="43">
        <v>1</v>
      </c>
    </row>
    <row r="70" spans="1:15" x14ac:dyDescent="0.2">
      <c r="A70" s="44"/>
    </row>
    <row r="71" spans="1:15" x14ac:dyDescent="0.2">
      <c r="A71" s="60" t="s">
        <v>51</v>
      </c>
      <c r="B71" s="37" t="s">
        <v>10</v>
      </c>
      <c r="C71" s="38">
        <v>256</v>
      </c>
      <c r="D71" s="38">
        <v>23</v>
      </c>
      <c r="E71" s="38">
        <v>16</v>
      </c>
      <c r="F71" s="38">
        <v>5</v>
      </c>
      <c r="G71" s="38">
        <v>1</v>
      </c>
      <c r="H71" s="38">
        <v>3</v>
      </c>
      <c r="I71" s="38">
        <v>4</v>
      </c>
      <c r="J71" s="38">
        <v>6</v>
      </c>
      <c r="K71" s="38">
        <v>16</v>
      </c>
      <c r="L71" s="38">
        <v>36</v>
      </c>
      <c r="M71" s="38">
        <v>92</v>
      </c>
      <c r="N71" s="38">
        <v>245</v>
      </c>
      <c r="O71" s="38">
        <v>703</v>
      </c>
    </row>
    <row r="72" spans="1:15" x14ac:dyDescent="0.2">
      <c r="A72" s="61"/>
      <c r="B72" s="37" t="s">
        <v>12</v>
      </c>
      <c r="C72" s="38">
        <v>48</v>
      </c>
      <c r="D72" s="38">
        <v>22</v>
      </c>
      <c r="E72" s="38">
        <v>29</v>
      </c>
      <c r="F72" s="38">
        <v>39</v>
      </c>
      <c r="G72" s="38">
        <v>46</v>
      </c>
      <c r="H72" s="38">
        <v>76</v>
      </c>
      <c r="I72" s="38">
        <v>89</v>
      </c>
      <c r="J72" s="38">
        <v>113</v>
      </c>
      <c r="K72" s="38">
        <v>161</v>
      </c>
      <c r="L72" s="38">
        <v>113</v>
      </c>
      <c r="M72" s="38">
        <v>133</v>
      </c>
      <c r="N72" s="38">
        <v>82</v>
      </c>
      <c r="O72" s="38">
        <v>951</v>
      </c>
    </row>
    <row r="73" spans="1:15" x14ac:dyDescent="0.2">
      <c r="A73" s="61"/>
      <c r="B73" s="37" t="s">
        <v>13</v>
      </c>
      <c r="C73" s="38">
        <v>10</v>
      </c>
      <c r="D73" s="38">
        <v>5</v>
      </c>
      <c r="E73" s="38">
        <v>4</v>
      </c>
      <c r="F73" s="38">
        <v>1</v>
      </c>
      <c r="G73" s="38">
        <v>2</v>
      </c>
      <c r="H73" s="38"/>
      <c r="I73" s="38"/>
      <c r="J73" s="38"/>
      <c r="K73" s="38"/>
      <c r="L73" s="38"/>
      <c r="M73" s="38">
        <v>1</v>
      </c>
      <c r="N73" s="38">
        <v>22</v>
      </c>
      <c r="O73" s="38">
        <v>45</v>
      </c>
    </row>
    <row r="74" spans="1:15" x14ac:dyDescent="0.2">
      <c r="A74" s="61"/>
      <c r="B74" s="37" t="s">
        <v>29</v>
      </c>
      <c r="C74" s="38">
        <v>100</v>
      </c>
      <c r="D74" s="38">
        <v>16</v>
      </c>
      <c r="E74" s="38">
        <v>24</v>
      </c>
      <c r="F74" s="38">
        <v>27</v>
      </c>
      <c r="G74" s="38">
        <v>57</v>
      </c>
      <c r="H74" s="38">
        <v>43</v>
      </c>
      <c r="I74" s="38">
        <v>62</v>
      </c>
      <c r="J74" s="38">
        <v>62</v>
      </c>
      <c r="K74" s="38">
        <v>62</v>
      </c>
      <c r="L74" s="38">
        <v>41</v>
      </c>
      <c r="M74" s="38">
        <v>33</v>
      </c>
      <c r="N74" s="38">
        <v>25</v>
      </c>
      <c r="O74" s="38">
        <v>552</v>
      </c>
    </row>
    <row r="75" spans="1:15" x14ac:dyDescent="0.2">
      <c r="A75" s="61"/>
      <c r="B75" s="37" t="s">
        <v>15</v>
      </c>
      <c r="C75" s="38">
        <v>4</v>
      </c>
      <c r="D75" s="39">
        <v>3</v>
      </c>
      <c r="E75" s="39"/>
      <c r="F75" s="38">
        <v>1</v>
      </c>
      <c r="G75" s="38">
        <v>1</v>
      </c>
      <c r="H75" s="38">
        <v>1</v>
      </c>
      <c r="I75" s="38">
        <v>1</v>
      </c>
      <c r="J75" s="38">
        <v>1</v>
      </c>
      <c r="K75" s="38">
        <v>2</v>
      </c>
      <c r="L75" s="38">
        <v>3</v>
      </c>
      <c r="M75" s="38">
        <v>1</v>
      </c>
      <c r="N75" s="38">
        <v>1</v>
      </c>
      <c r="O75" s="38">
        <v>19</v>
      </c>
    </row>
    <row r="76" spans="1:15" x14ac:dyDescent="0.2">
      <c r="A76" s="61"/>
      <c r="B76" s="40" t="s">
        <v>30</v>
      </c>
      <c r="C76" s="41">
        <v>418</v>
      </c>
      <c r="D76" s="41">
        <v>69</v>
      </c>
      <c r="E76" s="41">
        <v>73</v>
      </c>
      <c r="F76" s="41">
        <v>73</v>
      </c>
      <c r="G76" s="41">
        <v>107</v>
      </c>
      <c r="H76" s="41">
        <v>123</v>
      </c>
      <c r="I76" s="41">
        <v>156</v>
      </c>
      <c r="J76" s="41">
        <v>182</v>
      </c>
      <c r="K76" s="41">
        <v>241</v>
      </c>
      <c r="L76" s="41">
        <v>193</v>
      </c>
      <c r="M76" s="41">
        <v>260</v>
      </c>
      <c r="N76" s="41">
        <v>375</v>
      </c>
      <c r="O76" s="55">
        <v>2270</v>
      </c>
    </row>
    <row r="77" spans="1:15" x14ac:dyDescent="0.2">
      <c r="A77" s="62"/>
      <c r="B77" s="42" t="s">
        <v>31</v>
      </c>
      <c r="C77" s="43">
        <v>0.18414096916299599</v>
      </c>
      <c r="D77" s="43">
        <v>3.0396475770925101E-2</v>
      </c>
      <c r="E77" s="43">
        <v>3.2158590308369997E-2</v>
      </c>
      <c r="F77" s="43">
        <v>3.2158590308369997E-2</v>
      </c>
      <c r="G77" s="43">
        <v>4.7136563876652E-2</v>
      </c>
      <c r="H77" s="43">
        <v>5.4185022026431703E-2</v>
      </c>
      <c r="I77" s="43">
        <v>6.8722466960352405E-2</v>
      </c>
      <c r="J77" s="43">
        <v>8.0176211453744498E-2</v>
      </c>
      <c r="K77" s="43">
        <v>0.106167400881057</v>
      </c>
      <c r="L77" s="43">
        <v>8.5022026431718106E-2</v>
      </c>
      <c r="M77" s="43">
        <v>0.114537444933921</v>
      </c>
      <c r="N77" s="43">
        <v>0.16519823788546301</v>
      </c>
      <c r="O77" s="43">
        <v>1</v>
      </c>
    </row>
    <row r="79" spans="1:15" x14ac:dyDescent="0.2">
      <c r="A79" s="54" t="s">
        <v>52</v>
      </c>
    </row>
    <row r="80" spans="1:15" x14ac:dyDescent="0.2">
      <c r="A80" s="54" t="s">
        <v>53</v>
      </c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8BD552-29AA-4846-A15E-D290285229EF}"/>
</file>

<file path=customXml/itemProps2.xml><?xml version="1.0" encoding="utf-8"?>
<ds:datastoreItem xmlns:ds="http://schemas.openxmlformats.org/officeDocument/2006/customXml" ds:itemID="{C166519C-BC17-4F3D-80DA-19852E51E25B}"/>
</file>

<file path=customXml/itemProps3.xml><?xml version="1.0" encoding="utf-8"?>
<ds:datastoreItem xmlns:ds="http://schemas.openxmlformats.org/officeDocument/2006/customXml" ds:itemID="{E2B63352-BEB0-44F0-B539-31CF95F883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2022-10-03T08:10:47Z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